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Program Improvement &amp; Policy\Policy\Forms\SNP\Current\"/>
    </mc:Choice>
  </mc:AlternateContent>
  <xr:revisionPtr revIDLastSave="0" documentId="8_{87CD9D43-3161-4F77-9987-AEF6B34C1973}" xr6:coauthVersionLast="47" xr6:coauthVersionMax="47" xr10:uidLastSave="{00000000-0000-0000-0000-000000000000}"/>
  <bookViews>
    <workbookView xWindow="-108" yWindow="-108" windowWidth="23256" windowHeight="12456" xr2:uid="{00000000-000D-0000-FFFF-FFFF00000000}"/>
  </bookViews>
  <sheets>
    <sheet name="CEP Site Eligibility" sheetId="1" r:id="rId1"/>
    <sheet name="Guidance" sheetId="2" r:id="rId2"/>
  </sheets>
  <definedNames>
    <definedName name="_ftn1" localSheetId="1">Guidance!$C$24</definedName>
    <definedName name="_ftnref1" localSheetId="1">Guidance!$C$20</definedName>
    <definedName name="_Toc467240645" localSheetId="1">Guidance!#REF!</definedName>
    <definedName name="_xlnm.Print_Titles" localSheetId="0">'CEP Site Eligibility'!$12:$12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4" i="1" l="1"/>
  <c r="Y15" i="1"/>
  <c r="Y16" i="1"/>
  <c r="Y17" i="1"/>
  <c r="Y18" i="1"/>
  <c r="Y19" i="1"/>
  <c r="Y20" i="1"/>
  <c r="Y21" i="1"/>
  <c r="Y22" i="1"/>
  <c r="Y23" i="1"/>
  <c r="Y24" i="1"/>
  <c r="Y25" i="1"/>
  <c r="Y26" i="1"/>
  <c r="Y27" i="1"/>
  <c r="Y28" i="1"/>
  <c r="Y29" i="1"/>
  <c r="Y30" i="1"/>
  <c r="Y31" i="1"/>
  <c r="Y32" i="1"/>
  <c r="Y33" i="1"/>
  <c r="Y34" i="1"/>
  <c r="Y35" i="1"/>
  <c r="O13" i="1"/>
  <c r="N20" i="1" l="1"/>
  <c r="O20" i="1"/>
  <c r="Q20" i="1"/>
  <c r="P20" i="1" l="1"/>
  <c r="R20" i="1" s="1"/>
  <c r="V20" i="1" s="1"/>
  <c r="N35" i="1"/>
  <c r="O35" i="1"/>
  <c r="Q35" i="1"/>
  <c r="M36" i="1"/>
  <c r="L36" i="1"/>
  <c r="J36" i="1"/>
  <c r="N13" i="1"/>
  <c r="N14" i="1"/>
  <c r="N15" i="1"/>
  <c r="N16" i="1"/>
  <c r="N17" i="1"/>
  <c r="N18" i="1"/>
  <c r="N19" i="1"/>
  <c r="T20" i="1" l="1"/>
  <c r="X20" i="1"/>
  <c r="S20" i="1" s="1"/>
  <c r="P35" i="1"/>
  <c r="R35" i="1" s="1"/>
  <c r="V35" i="1" s="1"/>
  <c r="Q13" i="1" l="1"/>
  <c r="Q14" i="1"/>
  <c r="Q15" i="1"/>
  <c r="Q16" i="1"/>
  <c r="Q17" i="1"/>
  <c r="Q18" i="1"/>
  <c r="Q19" i="1"/>
  <c r="Q21" i="1"/>
  <c r="Q22" i="1"/>
  <c r="Q23" i="1"/>
  <c r="Q24" i="1"/>
  <c r="Q25" i="1"/>
  <c r="Q26" i="1"/>
  <c r="Q27" i="1"/>
  <c r="Q28" i="1"/>
  <c r="Q29" i="1"/>
  <c r="Q30" i="1"/>
  <c r="Q31" i="1"/>
  <c r="Q32" i="1"/>
  <c r="Q33" i="1"/>
  <c r="Q34" i="1"/>
  <c r="O14" i="1" l="1"/>
  <c r="O15" i="1"/>
  <c r="O16" i="1"/>
  <c r="O17" i="1"/>
  <c r="O18" i="1"/>
  <c r="O19" i="1"/>
  <c r="O21" i="1"/>
  <c r="O22" i="1"/>
  <c r="O23" i="1"/>
  <c r="O24" i="1"/>
  <c r="O25" i="1"/>
  <c r="O26" i="1"/>
  <c r="O27" i="1"/>
  <c r="O28" i="1"/>
  <c r="O29" i="1"/>
  <c r="O30" i="1"/>
  <c r="O31" i="1"/>
  <c r="O32" i="1"/>
  <c r="O33" i="1"/>
  <c r="O34" i="1"/>
  <c r="N21" i="1" l="1"/>
  <c r="P21" i="1" s="1"/>
  <c r="R21" i="1" s="1"/>
  <c r="N22" i="1"/>
  <c r="P22" i="1" s="1"/>
  <c r="R22" i="1" s="1"/>
  <c r="N23" i="1"/>
  <c r="P23" i="1" s="1"/>
  <c r="R23" i="1" s="1"/>
  <c r="N24" i="1"/>
  <c r="P24" i="1" s="1"/>
  <c r="R24" i="1" s="1"/>
  <c r="N25" i="1"/>
  <c r="P25" i="1" s="1"/>
  <c r="R25" i="1" s="1"/>
  <c r="N26" i="1"/>
  <c r="P26" i="1" s="1"/>
  <c r="R26" i="1" s="1"/>
  <c r="N27" i="1"/>
  <c r="P27" i="1" s="1"/>
  <c r="R27" i="1" s="1"/>
  <c r="N28" i="1"/>
  <c r="P28" i="1" s="1"/>
  <c r="R28" i="1" s="1"/>
  <c r="N29" i="1"/>
  <c r="P29" i="1" s="1"/>
  <c r="R29" i="1" s="1"/>
  <c r="N30" i="1"/>
  <c r="P30" i="1" s="1"/>
  <c r="R30" i="1" s="1"/>
  <c r="N31" i="1"/>
  <c r="P31" i="1" s="1"/>
  <c r="R31" i="1" s="1"/>
  <c r="N32" i="1"/>
  <c r="P32" i="1" s="1"/>
  <c r="R32" i="1" s="1"/>
  <c r="N33" i="1"/>
  <c r="P33" i="1" s="1"/>
  <c r="R33" i="1" s="1"/>
  <c r="P19" i="1"/>
  <c r="R19" i="1" l="1"/>
  <c r="V19" i="1" s="1"/>
  <c r="K36" i="1"/>
  <c r="I36" i="1"/>
  <c r="H36" i="1"/>
  <c r="G36" i="1"/>
  <c r="F36" i="1"/>
  <c r="E36" i="1"/>
  <c r="D36" i="1"/>
  <c r="C36" i="1"/>
  <c r="P18" i="1" l="1"/>
  <c r="R18" i="1" s="1"/>
  <c r="N34" i="1"/>
  <c r="P34" i="1" s="1"/>
  <c r="R34" i="1" s="1"/>
  <c r="P15" i="1" l="1"/>
  <c r="R15" i="1" s="1"/>
  <c r="P16" i="1"/>
  <c r="R16" i="1" s="1"/>
  <c r="P14" i="1"/>
  <c r="R14" i="1" s="1"/>
  <c r="O36" i="1"/>
  <c r="Q36" i="1"/>
  <c r="N36" i="1"/>
  <c r="P17" i="1"/>
  <c r="R17" i="1" s="1"/>
  <c r="P13" i="1"/>
  <c r="R13" i="1" s="1"/>
  <c r="Y13" i="1" l="1"/>
  <c r="T13" i="1" s="1"/>
  <c r="X13" i="1"/>
  <c r="S13" i="1" s="1"/>
  <c r="P36" i="1"/>
  <c r="R36" i="1" s="1"/>
  <c r="V36" i="1" s="1"/>
  <c r="V26" i="1"/>
  <c r="V28" i="1"/>
  <c r="V34" i="1"/>
  <c r="V24" i="1"/>
  <c r="V18" i="1"/>
  <c r="X15" i="1"/>
  <c r="S15" i="1" s="1"/>
  <c r="V15" i="1"/>
  <c r="X16" i="1"/>
  <c r="S16" i="1" s="1"/>
  <c r="V16" i="1"/>
  <c r="V13" i="1"/>
  <c r="T26" i="1"/>
  <c r="V23" i="1"/>
  <c r="X31" i="1"/>
  <c r="S31" i="1" s="1"/>
  <c r="V31" i="1"/>
  <c r="V25" i="1"/>
  <c r="T29" i="1"/>
  <c r="V29" i="1"/>
  <c r="T33" i="1"/>
  <c r="V33" i="1"/>
  <c r="V21" i="1"/>
  <c r="X21" i="1"/>
  <c r="S21" i="1" s="1"/>
  <c r="V30" i="1"/>
  <c r="V27" i="1"/>
  <c r="T24" i="1"/>
  <c r="X35" i="1"/>
  <c r="S35" i="1" s="1"/>
  <c r="T16" i="1"/>
  <c r="T23" i="1"/>
  <c r="T21" i="1"/>
  <c r="T27" i="1"/>
  <c r="T34" i="1"/>
  <c r="X26" i="1"/>
  <c r="S26" i="1" s="1"/>
  <c r="T31" i="1"/>
  <c r="X22" i="1"/>
  <c r="S22" i="1" s="1"/>
  <c r="T22" i="1"/>
  <c r="V22" i="1"/>
  <c r="X25" i="1"/>
  <c r="S25" i="1" s="1"/>
  <c r="X29" i="1"/>
  <c r="S29" i="1" s="1"/>
  <c r="T32" i="1"/>
  <c r="X32" i="1"/>
  <c r="S32" i="1" s="1"/>
  <c r="V32" i="1"/>
  <c r="X33" i="1"/>
  <c r="S33" i="1" s="1"/>
  <c r="T28" i="1"/>
  <c r="X24" i="1"/>
  <c r="S24" i="1" s="1"/>
  <c r="X28" i="1"/>
  <c r="S28" i="1" s="1"/>
  <c r="T18" i="1"/>
  <c r="X34" i="1"/>
  <c r="S34" i="1" s="1"/>
  <c r="T35" i="1"/>
  <c r="T17" i="1"/>
  <c r="X17" i="1"/>
  <c r="S17" i="1" s="1"/>
  <c r="V17" i="1"/>
  <c r="T15" i="1"/>
  <c r="V14" i="1"/>
  <c r="X14" i="1"/>
  <c r="S14" i="1" s="1"/>
  <c r="X23" i="1"/>
  <c r="S23" i="1" s="1"/>
  <c r="T25" i="1"/>
  <c r="X30" i="1"/>
  <c r="S30" i="1" s="1"/>
  <c r="X27" i="1"/>
  <c r="S27" i="1" s="1"/>
  <c r="T30" i="1"/>
  <c r="X18" i="1"/>
  <c r="S18" i="1" s="1"/>
  <c r="T14" i="1"/>
  <c r="T19" i="1"/>
  <c r="X19" i="1"/>
  <c r="S19" i="1" s="1"/>
  <c r="Y36" i="1" l="1"/>
</calcChain>
</file>

<file path=xl/sharedStrings.xml><?xml version="1.0" encoding="utf-8"?>
<sst xmlns="http://schemas.openxmlformats.org/spreadsheetml/2006/main" count="75" uniqueCount="74">
  <si>
    <t>Head Start, Early Head Start, or State-Funded Comparable Early Childhood Program</t>
  </si>
  <si>
    <t>Foster</t>
  </si>
  <si>
    <t>Migrant</t>
  </si>
  <si>
    <t>Food Distribution Program on Indian Reservations (FDPIR)</t>
  </si>
  <si>
    <t>Calculation Worksheet for Identified Student Percentage (ISP) and Claiming</t>
  </si>
  <si>
    <t>•  Temporary Assistance for Needy Families (TANF)</t>
  </si>
  <si>
    <t>•  Supplemental Nutritional Assistance Program (SNAP)</t>
  </si>
  <si>
    <t>•  Food Distribution Program for Indian Reservations (FDPIR)</t>
  </si>
  <si>
    <t>•  Head Start</t>
  </si>
  <si>
    <t>•  Early Head Start</t>
  </si>
  <si>
    <t>•  Even Start</t>
  </si>
  <si>
    <t>•  Comparable state-funded pre-kindergarten program</t>
  </si>
  <si>
    <t>•  Indian Tribal Organization (ITO) pre-kindergarten program</t>
  </si>
  <si>
    <t>Note: Homeless includes runaways and individuals displaced by declared disasters.</t>
  </si>
  <si>
    <t xml:space="preserve">Community Eligibility Provision (CEP), Guidance for Identifying Students </t>
  </si>
  <si>
    <t>Supplemental Nutrition Assistance Program (SNAP)</t>
  </si>
  <si>
    <t>Non-Applicant Household, Eligibility Certified Through Other Means</t>
  </si>
  <si>
    <t>2. Individual students, not all students in the household, who participate in the following early literacy programs:</t>
  </si>
  <si>
    <t>3. Individual foster children/students, not all students in the household, who are identified without an application.</t>
  </si>
  <si>
    <t>4. Individual homeless students, not all students in the household, identified without an application.</t>
  </si>
  <si>
    <t>5. Migrant students living in a household identified as migrant who are identified without an application.</t>
  </si>
  <si>
    <t>Temporary Assistance for Needy Families (TANF)</t>
  </si>
  <si>
    <t>However, if a student is first determined to be eligible through a household application and, then, is later directly certified based on a non-application source, that student may be counted as an Identified Student.</t>
  </si>
  <si>
    <t>5.</t>
  </si>
  <si>
    <t>4.</t>
  </si>
  <si>
    <t>3.</t>
  </si>
  <si>
    <t>2.</t>
  </si>
  <si>
    <t>1.</t>
  </si>
  <si>
    <t>Direct certification match in the Direct Certification Direct Verification System in the Texas Unified Nutrition Programs System (TX-UNPS)</t>
  </si>
  <si>
    <t>List provided by director or supervisor for one of the categorical programs</t>
  </si>
  <si>
    <t>List provided by a liaison or coordinator who is assigned to give additional support to students participating in one of the categorical programs</t>
  </si>
  <si>
    <t>Applications not submitted by a household member</t>
  </si>
  <si>
    <t>List of students eligible for free meals provided by a residential child care institution (RCCI) that indicates the eligibility for each student in lieu of an application for each student</t>
  </si>
  <si>
    <t xml:space="preserve">Eligibility for these students is accomplished through the following methods: </t>
  </si>
  <si>
    <t>Count the following students as Identified Students if they are directly certified as of April 1.</t>
  </si>
  <si>
    <t>1. All students who reside in a household served by the following federal assistance programs:</t>
  </si>
  <si>
    <t>SNAP</t>
  </si>
  <si>
    <t>Total</t>
  </si>
  <si>
    <t xml:space="preserve">Site </t>
  </si>
  <si>
    <t>Column4</t>
  </si>
  <si>
    <t>Column5</t>
  </si>
  <si>
    <t>Community Eligibility Provision (CEP)</t>
  </si>
  <si>
    <t>Homeless (includes Disaster and Runaway)</t>
  </si>
  <si>
    <t>6.</t>
  </si>
  <si>
    <t>SNAP letter method (SNAP letter method may only be used for direct certification for CEP.)</t>
  </si>
  <si>
    <t xml:space="preserve">ISP Multiplied by Multiplier Factor
</t>
  </si>
  <si>
    <t>Group Number</t>
  </si>
  <si>
    <t xml:space="preserve">Site Claiming </t>
  </si>
  <si>
    <r>
      <rPr>
        <vertAlign val="superscript"/>
        <sz val="9"/>
        <color theme="1"/>
        <rFont val="Calibri"/>
        <family val="2"/>
        <scheme val="minor"/>
      </rPr>
      <t>a</t>
    </r>
    <r>
      <rPr>
        <sz val="9"/>
        <color theme="1"/>
        <rFont val="Calibri"/>
        <family val="2"/>
        <scheme val="minor"/>
      </rPr>
      <t xml:space="preserve"> The ISP must not be rounded up.
</t>
    </r>
    <r>
      <rPr>
        <vertAlign val="superscript"/>
        <sz val="9"/>
        <color theme="1"/>
        <rFont val="Calibri"/>
        <family val="2"/>
        <scheme val="minor"/>
      </rPr>
      <t xml:space="preserve">b </t>
    </r>
    <r>
      <rPr>
        <sz val="9"/>
        <color theme="1"/>
        <rFont val="Calibri"/>
        <family val="2"/>
        <scheme val="minor"/>
      </rPr>
      <t>The claiming percentage cannot be more than 100%.</t>
    </r>
  </si>
  <si>
    <t>Total Enrollment for the Site at the Time Data Is Submitted</t>
  </si>
  <si>
    <t>Identified Student (IS) Data</t>
  </si>
  <si>
    <t>Eligible to Operate CEP?</t>
  </si>
  <si>
    <t>Enrollment Total</t>
  </si>
  <si>
    <t>Potentially Eligible to Operate CEP?</t>
  </si>
  <si>
    <t>1.6</t>
  </si>
  <si>
    <t>Data For Community Eligibility Report in TX-UNPS 
(Due March 20th)</t>
  </si>
  <si>
    <r>
      <t xml:space="preserve">A student who is categorically eligible based solely on information provided on a meal application submitted by a household </t>
    </r>
    <r>
      <rPr>
        <u/>
        <sz val="10"/>
        <color theme="1"/>
        <rFont val="Calibri"/>
        <family val="2"/>
        <scheme val="minor"/>
      </rPr>
      <t>cannot be designated as an Identified Student</t>
    </r>
    <r>
      <rPr>
        <sz val="10"/>
        <color theme="1"/>
        <rFont val="Calibri"/>
        <family val="2"/>
        <scheme val="minor"/>
      </rPr>
      <t xml:space="preserve">. 
</t>
    </r>
  </si>
  <si>
    <r>
      <t xml:space="preserve">Students that are certified as eligible without application are referred to as </t>
    </r>
    <r>
      <rPr>
        <u/>
        <sz val="10"/>
        <color theme="1"/>
        <rFont val="Calibri"/>
        <family val="2"/>
        <scheme val="minor"/>
      </rPr>
      <t>Identified Students</t>
    </r>
    <r>
      <rPr>
        <sz val="10"/>
        <color theme="1"/>
        <rFont val="Calibri"/>
        <family val="2"/>
        <scheme val="minor"/>
      </rPr>
      <t xml:space="preserve">. Eligibility for these students must apply as of April 1 of the year the report is submitted. </t>
    </r>
  </si>
  <si>
    <t>For Example:  If a SNAP Eligibility Determination Group Number (EDG#) submitted on a household application cannot be directly certified through another source, the students in this household may be determined as free eligible, but they are not directly certified. Therefore, the students in this household are not included as Identified Students on the CEP Report.</t>
  </si>
  <si>
    <t>6. Students from a non-applicant household certified as eligible based on an application certified by a contracting entity (CE) authorized  official, or students certified as eligible based on a list provided by a residential child care insitiutation (RCCI) official.</t>
  </si>
  <si>
    <t>•  Medicaid Free</t>
  </si>
  <si>
    <r>
      <t xml:space="preserve">Note: Medicaid information or documentation obtained outside of the TX-UNPS Direct Certification Direct Verification System </t>
    </r>
    <r>
      <rPr>
        <u/>
        <sz val="10"/>
        <color theme="1"/>
        <rFont val="Calibri"/>
        <family val="2"/>
        <scheme val="minor"/>
      </rPr>
      <t>cannot be used</t>
    </r>
    <r>
      <rPr>
        <sz val="10"/>
        <color theme="1"/>
        <rFont val="Calibri"/>
        <family val="2"/>
        <scheme val="minor"/>
      </rPr>
      <t xml:space="preserve"> to establish Medicaid eligibility for a School Nutrition Program (SNP).
Medicaid Reduced directly certified students are </t>
    </r>
    <r>
      <rPr>
        <u/>
        <sz val="10"/>
        <color theme="1"/>
        <rFont val="Calibri"/>
        <family val="2"/>
        <scheme val="minor"/>
      </rPr>
      <t>not</t>
    </r>
    <r>
      <rPr>
        <sz val="10"/>
        <color theme="1"/>
        <rFont val="Calibri"/>
        <family val="2"/>
        <scheme val="minor"/>
      </rPr>
      <t xml:space="preserve"> included in the CE's Identified Student Percentage.</t>
    </r>
  </si>
  <si>
    <t xml:space="preserve">Additional information on Identified Students for each source of eligibility listed below is located on the Guidance tab located at the bottom of the bottom of window. </t>
  </si>
  <si>
    <t>Contracting Entities (CEs) may also group sites into one or more groups to create more advantageous ISPs. By entering a group number for each site in the far right column, the drop down arrow on the Group Number header may be used to filter the data for a specific group of sites, including the claiming percentage. Use the same drop down arrow and change the filter to return to normal viewing or see another group of sites. Change the sites in a group by changing the group number for a site in the Group Number column.</t>
  </si>
  <si>
    <r>
      <t>Identified Student Percentage (ISP)</t>
    </r>
    <r>
      <rPr>
        <vertAlign val="superscript"/>
        <sz val="9"/>
        <color theme="3"/>
        <rFont val="Calibri"/>
        <family val="2"/>
        <scheme val="minor"/>
      </rPr>
      <t>a</t>
    </r>
    <r>
      <rPr>
        <sz val="8"/>
        <color theme="3"/>
        <rFont val="Calibri"/>
        <family val="2"/>
        <scheme val="minor"/>
      </rPr>
      <t xml:space="preserve"> 
</t>
    </r>
    <r>
      <rPr>
        <sz val="8"/>
        <color theme="1" tint="0.499984740745262"/>
        <rFont val="Calibri"/>
        <family val="2"/>
        <scheme val="minor"/>
      </rPr>
      <t xml:space="preserve">--
</t>
    </r>
    <r>
      <rPr>
        <sz val="8"/>
        <color theme="1" tint="0.34998626667073579"/>
        <rFont val="Calibri"/>
        <family val="2"/>
        <scheme val="minor"/>
      </rPr>
      <t>[Total Number of IS]  ÷  [Total Enrollment]</t>
    </r>
  </si>
  <si>
    <r>
      <t>Claiming Percentage  for Site</t>
    </r>
    <r>
      <rPr>
        <vertAlign val="superscript"/>
        <sz val="9"/>
        <color theme="3"/>
        <rFont val="Calibri"/>
        <family val="2"/>
        <scheme val="minor"/>
      </rPr>
      <t xml:space="preserve">b
</t>
    </r>
    <r>
      <rPr>
        <sz val="9"/>
        <color theme="1" tint="0.499984740745262"/>
        <rFont val="Calibri"/>
        <family val="2"/>
        <scheme val="minor"/>
      </rPr>
      <t xml:space="preserve">--
</t>
    </r>
    <r>
      <rPr>
        <sz val="9"/>
        <color theme="1" tint="0.34998626667073579"/>
        <rFont val="Calibri"/>
        <family val="2"/>
        <scheme val="minor"/>
      </rPr>
      <t>[</t>
    </r>
    <r>
      <rPr>
        <sz val="8"/>
        <color theme="1" tint="0.34998626667073579"/>
        <rFont val="Calibri"/>
        <family val="2"/>
        <scheme val="minor"/>
      </rPr>
      <t>ISP] x [1.6]</t>
    </r>
  </si>
  <si>
    <r>
      <t xml:space="preserve">Total  Identified Students 
</t>
    </r>
    <r>
      <rPr>
        <sz val="9"/>
        <color theme="1" tint="0.499984740745262"/>
        <rFont val="Calibri"/>
        <family val="2"/>
        <scheme val="minor"/>
      </rPr>
      <t xml:space="preserve">--
</t>
    </r>
    <r>
      <rPr>
        <sz val="9"/>
        <color theme="1" tint="0.34998626667073579"/>
        <rFont val="Calibri"/>
        <family val="2"/>
        <scheme val="minor"/>
      </rPr>
      <t>[</t>
    </r>
    <r>
      <rPr>
        <sz val="8"/>
        <color theme="1" tint="0.34998626667073579"/>
        <rFont val="Calibri"/>
        <family val="2"/>
        <scheme val="minor"/>
      </rPr>
      <t>SNAP] + [Other]</t>
    </r>
  </si>
  <si>
    <t>Medicaid Free</t>
  </si>
  <si>
    <t>Number Indentified Students (IS) Who Are Directly Certified By Source of Eligibility</t>
  </si>
  <si>
    <t>Other 
(All Other Sources of Directly Certified Students)</t>
  </si>
  <si>
    <t xml:space="preserve">SNAP Letter Method
(Applies to CEP only)
</t>
  </si>
  <si>
    <r>
      <t xml:space="preserve">To determine the ISP for a site, record the number of students whose eligibility is directly certified as free </t>
    </r>
    <r>
      <rPr>
        <u/>
        <sz val="10"/>
        <color theme="1"/>
        <rFont val="Calibri"/>
        <family val="2"/>
        <scheme val="minor"/>
      </rPr>
      <t>without a household application</t>
    </r>
    <r>
      <rPr>
        <sz val="10"/>
        <color theme="1"/>
        <rFont val="Calibri"/>
        <family val="2"/>
        <scheme val="minor"/>
      </rPr>
      <t xml:space="preserve"> for each site by source as described below. 
</t>
    </r>
  </si>
  <si>
    <t>Cells shaded in orange indicate cells where data can be entered. Cells shaded in tan will auto-calculate based on the numbers entered by the user in the orange cells. 
If additional rows are needed for more sites, place the cursor in a cell in middle of Column B and use the home|insert tab on the ribbon to add a table row or right click and select insert table row.</t>
  </si>
  <si>
    <r>
      <t xml:space="preserve">For detailed guidance on categorical eligibility, see </t>
    </r>
    <r>
      <rPr>
        <i/>
        <sz val="10"/>
        <color theme="1"/>
        <rFont val="Calibri"/>
        <family val="2"/>
        <scheme val="minor"/>
      </rPr>
      <t>Administrator's Reference Manual (ARM), Section 4, Eligibility Determination</t>
    </r>
    <r>
      <rPr>
        <sz val="10"/>
        <color theme="1"/>
        <rFont val="Calibri"/>
        <family val="2"/>
        <scheme val="minor"/>
      </rPr>
      <t xml:space="preserve">. For detailed guidance on the Community Eligibility Provision (CEP) and Identified Student Percentage, see </t>
    </r>
    <r>
      <rPr>
        <i/>
        <sz val="10"/>
        <color theme="1"/>
        <rFont val="Calibri"/>
        <family val="2"/>
        <scheme val="minor"/>
      </rPr>
      <t>Administrator's Reference Manual (ARM), Section 5, Special Provision Options.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</si>
</sst>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Palatino Linotype"/>
      <family val="2"/>
    </font>
    <font>
      <sz val="10"/>
      <color theme="1"/>
      <name val="Palatino Linotype"/>
      <family val="2"/>
    </font>
    <font>
      <sz val="10"/>
      <color theme="1"/>
      <name val="Arial Narrow"/>
      <family val="2"/>
    </font>
    <font>
      <i/>
      <sz val="10"/>
      <color theme="1"/>
      <name val="Arial Narrow"/>
      <family val="2"/>
    </font>
    <font>
      <sz val="12"/>
      <color theme="1"/>
      <name val="Arial Narrow"/>
      <family val="2"/>
    </font>
    <font>
      <sz val="8"/>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9"/>
      <color theme="3"/>
      <name val="Calibri"/>
      <family val="2"/>
      <scheme val="minor"/>
    </font>
    <font>
      <i/>
      <sz val="9"/>
      <color theme="1"/>
      <name val="Calibri"/>
      <family val="2"/>
      <scheme val="minor"/>
    </font>
    <font>
      <b/>
      <sz val="12"/>
      <color theme="1"/>
      <name val="Calibri"/>
      <family val="2"/>
      <scheme val="minor"/>
    </font>
    <font>
      <u/>
      <sz val="10"/>
      <color theme="1"/>
      <name val="Calibri"/>
      <family val="2"/>
      <scheme val="minor"/>
    </font>
    <font>
      <sz val="10"/>
      <color rgb="FF000000"/>
      <name val="Calibri"/>
      <family val="2"/>
      <scheme val="minor"/>
    </font>
    <font>
      <sz val="11"/>
      <color rgb="FF000000"/>
      <name val="Calibri"/>
      <family val="2"/>
      <scheme val="minor"/>
    </font>
    <font>
      <b/>
      <sz val="11"/>
      <color theme="1"/>
      <name val="Calibri"/>
      <family val="2"/>
      <scheme val="minor"/>
    </font>
    <font>
      <sz val="9"/>
      <color theme="1"/>
      <name val="Calibri"/>
      <family val="2"/>
      <scheme val="minor"/>
    </font>
    <font>
      <sz val="9"/>
      <color theme="3"/>
      <name val="Calibri"/>
      <family val="2"/>
      <scheme val="minor"/>
    </font>
    <font>
      <vertAlign val="superscript"/>
      <sz val="9"/>
      <color theme="3"/>
      <name val="Calibri"/>
      <family val="2"/>
      <scheme val="minor"/>
    </font>
    <font>
      <vertAlign val="superscript"/>
      <sz val="9"/>
      <color theme="1"/>
      <name val="Calibri"/>
      <family val="2"/>
      <scheme val="minor"/>
    </font>
    <font>
      <sz val="10"/>
      <color rgb="FFFF0000"/>
      <name val="Palatino Linotype"/>
      <family val="2"/>
    </font>
    <font>
      <sz val="10"/>
      <color rgb="FFFF0000"/>
      <name val="Calibri"/>
      <family val="2"/>
      <scheme val="minor"/>
    </font>
    <font>
      <b/>
      <sz val="9"/>
      <color theme="1"/>
      <name val="Calibri"/>
      <family val="2"/>
      <scheme val="minor"/>
    </font>
    <font>
      <sz val="9"/>
      <color rgb="FFFF0000"/>
      <name val="Calibri"/>
      <family val="2"/>
      <scheme val="minor"/>
    </font>
    <font>
      <sz val="8"/>
      <color theme="3"/>
      <name val="Calibri"/>
      <family val="2"/>
      <scheme val="minor"/>
    </font>
    <font>
      <sz val="9"/>
      <color theme="1" tint="0.499984740745262"/>
      <name val="Calibri"/>
      <family val="2"/>
      <scheme val="minor"/>
    </font>
    <font>
      <sz val="8"/>
      <color theme="1" tint="0.499984740745262"/>
      <name val="Calibri"/>
      <family val="2"/>
      <scheme val="minor"/>
    </font>
    <font>
      <sz val="9"/>
      <color theme="1" tint="0.34998626667073579"/>
      <name val="Calibri"/>
      <family val="2"/>
      <scheme val="minor"/>
    </font>
    <font>
      <sz val="8"/>
      <color theme="1" tint="0.34998626667073579"/>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top style="double">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right style="thin">
        <color theme="0" tint="-0.499984740745262"/>
      </right>
      <top style="thin">
        <color theme="0" tint="-0.34998626667073579"/>
      </top>
      <bottom/>
      <diagonal/>
    </border>
    <border>
      <left style="thin">
        <color theme="0" tint="-0.499984740745262"/>
      </left>
      <right/>
      <top style="thin">
        <color theme="0" tint="-0.34998626667073579"/>
      </top>
      <bottom/>
      <diagonal/>
    </border>
    <border>
      <left style="thin">
        <color theme="0" tint="-0.34998626667073579"/>
      </left>
      <right style="thin">
        <color theme="0" tint="-0.34998626667073579"/>
      </right>
      <top/>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vertical="top"/>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left" vertical="center" indent="2"/>
    </xf>
    <xf numFmtId="0" fontId="6" fillId="0" borderId="0" xfId="0" applyFont="1"/>
    <xf numFmtId="0" fontId="5" fillId="0" borderId="0" xfId="0" applyFont="1"/>
    <xf numFmtId="0" fontId="5" fillId="0" borderId="0" xfId="0" applyFont="1" applyAlignment="1">
      <alignment horizontal="right"/>
    </xf>
    <xf numFmtId="0" fontId="7" fillId="0" borderId="0" xfId="0" applyFont="1"/>
    <xf numFmtId="0" fontId="11" fillId="0" borderId="0" xfId="0" applyFont="1" applyAlignment="1">
      <alignment vertical="top"/>
    </xf>
    <xf numFmtId="0" fontId="11" fillId="0" borderId="0" xfId="0" applyFont="1"/>
    <xf numFmtId="0" fontId="6" fillId="0" borderId="0" xfId="0" applyFont="1" applyAlignment="1">
      <alignment vertical="top" wrapText="1"/>
    </xf>
    <xf numFmtId="0" fontId="11" fillId="0" borderId="0" xfId="0" applyFont="1" applyAlignment="1">
      <alignment horizontal="center"/>
    </xf>
    <xf numFmtId="0" fontId="6" fillId="0" borderId="0" xfId="0" applyFont="1" applyAlignment="1">
      <alignment horizontal="left" vertical="top"/>
    </xf>
    <xf numFmtId="0" fontId="10" fillId="0" borderId="0" xfId="0" applyFont="1" applyAlignment="1">
      <alignment vertical="top" wrapText="1"/>
    </xf>
    <xf numFmtId="0" fontId="6" fillId="0" borderId="0" xfId="0" applyFont="1" applyAlignment="1">
      <alignment horizontal="right" vertical="center" wrapText="1"/>
    </xf>
    <xf numFmtId="0" fontId="6" fillId="0" borderId="0" xfId="0" applyFont="1" applyAlignment="1">
      <alignment horizontal="right" vertical="center"/>
    </xf>
    <xf numFmtId="0" fontId="9" fillId="4" borderId="2" xfId="0" applyFont="1" applyFill="1" applyBorder="1" applyAlignment="1">
      <alignment horizontal="center" vertical="center"/>
    </xf>
    <xf numFmtId="3" fontId="6" fillId="5" borderId="1" xfId="0" applyNumberFormat="1" applyFont="1" applyFill="1" applyBorder="1" applyAlignment="1" applyProtection="1">
      <alignment horizontal="right" vertical="center"/>
      <protection locked="0"/>
    </xf>
    <xf numFmtId="0" fontId="0" fillId="0" borderId="6" xfId="0" applyBorder="1" applyAlignment="1">
      <alignment horizontal="center"/>
    </xf>
    <xf numFmtId="3" fontId="6" fillId="5" borderId="8" xfId="0" applyNumberFormat="1" applyFont="1" applyFill="1" applyBorder="1" applyAlignment="1" applyProtection="1">
      <alignment horizontal="right" vertical="center"/>
      <protection locked="0"/>
    </xf>
    <xf numFmtId="0" fontId="0" fillId="0" borderId="9" xfId="0" applyBorder="1" applyAlignment="1">
      <alignment horizontal="center"/>
    </xf>
    <xf numFmtId="0" fontId="0" fillId="0" borderId="4" xfId="0" applyBorder="1" applyAlignment="1">
      <alignment horizontal="center" textRotation="90"/>
    </xf>
    <xf numFmtId="0" fontId="0" fillId="0" borderId="0" xfId="0" applyAlignment="1">
      <alignment textRotation="90"/>
    </xf>
    <xf numFmtId="0" fontId="6" fillId="0" borderId="5" xfId="0" applyFont="1" applyBorder="1" applyAlignment="1" applyProtection="1">
      <alignment horizontal="right" vertical="center" wrapText="1"/>
      <protection locked="0"/>
    </xf>
    <xf numFmtId="0" fontId="6" fillId="0" borderId="5" xfId="0" applyFont="1" applyBorder="1" applyAlignment="1" applyProtection="1">
      <alignment horizontal="right" vertical="center"/>
      <protection locked="0"/>
    </xf>
    <xf numFmtId="0" fontId="6" fillId="0" borderId="7" xfId="0" applyFont="1" applyBorder="1" applyAlignment="1" applyProtection="1">
      <alignment horizontal="right" vertical="center" wrapText="1"/>
      <protection locked="0"/>
    </xf>
    <xf numFmtId="0" fontId="0" fillId="0" borderId="5" xfId="0" applyBorder="1" applyAlignment="1">
      <alignment horizontal="center"/>
    </xf>
    <xf numFmtId="0" fontId="0" fillId="0" borderId="7" xfId="0" applyBorder="1" applyAlignment="1">
      <alignment horizontal="center"/>
    </xf>
    <xf numFmtId="0" fontId="0" fillId="0" borderId="2" xfId="0" applyBorder="1" applyAlignment="1">
      <alignment horizontal="center" textRotation="90"/>
    </xf>
    <xf numFmtId="0" fontId="17" fillId="5" borderId="3" xfId="0" applyFont="1" applyFill="1" applyBorder="1" applyAlignment="1">
      <alignment horizontal="center" vertical="center" wrapText="1"/>
    </xf>
    <xf numFmtId="3" fontId="6" fillId="5" borderId="10" xfId="0" applyNumberFormat="1" applyFont="1" applyFill="1" applyBorder="1" applyAlignment="1">
      <alignment horizontal="right" vertical="center"/>
    </xf>
    <xf numFmtId="0" fontId="11" fillId="0" borderId="0" xfId="0" applyFont="1" applyAlignment="1">
      <alignment horizontal="center" vertical="top"/>
    </xf>
    <xf numFmtId="0" fontId="16" fillId="0" borderId="0" xfId="0" applyFont="1" applyAlignment="1">
      <alignment vertical="top" wrapText="1"/>
    </xf>
    <xf numFmtId="49" fontId="6" fillId="0" borderId="0" xfId="0" applyNumberFormat="1" applyFont="1" applyAlignment="1">
      <alignment horizontal="right" vertical="top" wrapText="1"/>
    </xf>
    <xf numFmtId="0" fontId="17" fillId="2" borderId="3" xfId="0" applyFont="1" applyFill="1" applyBorder="1" applyAlignment="1">
      <alignment horizontal="center" vertical="center" wrapText="1"/>
    </xf>
    <xf numFmtId="0" fontId="20" fillId="0" borderId="0" xfId="0" applyFont="1"/>
    <xf numFmtId="0" fontId="6" fillId="5" borderId="1" xfId="0" applyFont="1" applyFill="1" applyBorder="1" applyProtection="1">
      <protection locked="0"/>
    </xf>
    <xf numFmtId="3" fontId="6" fillId="2" borderId="1" xfId="0" applyNumberFormat="1" applyFont="1" applyFill="1" applyBorder="1" applyAlignment="1">
      <alignment horizontal="center"/>
    </xf>
    <xf numFmtId="0" fontId="21" fillId="2" borderId="1" xfId="0" applyFont="1" applyFill="1" applyBorder="1" applyAlignment="1">
      <alignment horizontal="center"/>
    </xf>
    <xf numFmtId="0" fontId="6" fillId="2" borderId="1" xfId="0" applyFont="1" applyFill="1" applyBorder="1" applyAlignment="1">
      <alignment horizontal="center"/>
    </xf>
    <xf numFmtId="0" fontId="6" fillId="5" borderId="1" xfId="0" applyFont="1" applyFill="1" applyBorder="1" applyAlignment="1" applyProtection="1">
      <alignment horizontal="center"/>
      <protection locked="0"/>
    </xf>
    <xf numFmtId="0" fontId="6" fillId="0" borderId="5" xfId="0" applyFont="1" applyBorder="1" applyProtection="1">
      <protection locked="0"/>
    </xf>
    <xf numFmtId="0" fontId="6" fillId="5" borderId="8" xfId="0" applyFont="1" applyFill="1" applyBorder="1" applyProtection="1">
      <protection locked="0"/>
    </xf>
    <xf numFmtId="3" fontId="6" fillId="2" borderId="8" xfId="0" applyNumberFormat="1" applyFont="1" applyFill="1" applyBorder="1" applyAlignment="1">
      <alignment horizontal="center"/>
    </xf>
    <xf numFmtId="0" fontId="21" fillId="2" borderId="8" xfId="0" applyFont="1" applyFill="1" applyBorder="1" applyAlignment="1">
      <alignment horizontal="center"/>
    </xf>
    <xf numFmtId="0" fontId="6" fillId="2" borderId="8" xfId="0" applyFont="1" applyFill="1" applyBorder="1" applyAlignment="1">
      <alignment horizontal="center"/>
    </xf>
    <xf numFmtId="0" fontId="6" fillId="5" borderId="8" xfId="0" applyFont="1" applyFill="1" applyBorder="1" applyAlignment="1" applyProtection="1">
      <alignment horizontal="center"/>
      <protection locked="0"/>
    </xf>
    <xf numFmtId="0" fontId="6" fillId="5" borderId="10" xfId="0" applyFont="1" applyFill="1" applyBorder="1"/>
    <xf numFmtId="3" fontId="6" fillId="2" borderId="10" xfId="0" applyNumberFormat="1" applyFont="1" applyFill="1" applyBorder="1" applyAlignment="1">
      <alignment horizontal="center"/>
    </xf>
    <xf numFmtId="0" fontId="21" fillId="2" borderId="10" xfId="0" applyFont="1" applyFill="1" applyBorder="1" applyAlignment="1">
      <alignment horizontal="center"/>
    </xf>
    <xf numFmtId="0" fontId="6" fillId="2" borderId="10" xfId="0" applyFont="1" applyFill="1" applyBorder="1" applyAlignment="1">
      <alignment horizontal="center"/>
    </xf>
    <xf numFmtId="0" fontId="6" fillId="5" borderId="12" xfId="0" applyFont="1" applyFill="1" applyBorder="1" applyAlignment="1">
      <alignment horizontal="center"/>
    </xf>
    <xf numFmtId="0" fontId="7" fillId="0" borderId="10" xfId="0" applyFont="1" applyBorder="1" applyAlignment="1">
      <alignment horizontal="right" vertical="center"/>
    </xf>
    <xf numFmtId="10" fontId="6" fillId="2" borderId="6" xfId="0" applyNumberFormat="1" applyFont="1" applyFill="1" applyBorder="1" applyAlignment="1">
      <alignment horizontal="center"/>
    </xf>
    <xf numFmtId="10" fontId="6" fillId="2" borderId="9" xfId="0" applyNumberFormat="1" applyFont="1" applyFill="1" applyBorder="1" applyAlignment="1">
      <alignment horizontal="center"/>
    </xf>
    <xf numFmtId="10" fontId="6" fillId="2" borderId="11" xfId="0" applyNumberFormat="1" applyFont="1" applyFill="1" applyBorder="1" applyAlignment="1">
      <alignment horizontal="center"/>
    </xf>
    <xf numFmtId="0" fontId="16" fillId="2" borderId="0" xfId="0" applyFont="1" applyFill="1" applyAlignment="1">
      <alignment vertical="top" wrapText="1"/>
    </xf>
    <xf numFmtId="0" fontId="23" fillId="2" borderId="0" xfId="0" applyFont="1" applyFill="1" applyAlignment="1">
      <alignment vertical="top" wrapText="1"/>
    </xf>
    <xf numFmtId="0" fontId="0" fillId="2" borderId="0" xfId="0" applyFill="1"/>
    <xf numFmtId="0" fontId="16" fillId="2" borderId="14" xfId="0" applyFont="1" applyFill="1" applyBorder="1" applyAlignment="1">
      <alignment vertical="top" wrapText="1"/>
    </xf>
    <xf numFmtId="0" fontId="0" fillId="2" borderId="19" xfId="0" applyFill="1" applyBorder="1"/>
    <xf numFmtId="0" fontId="15" fillId="2" borderId="9" xfId="0" applyFont="1" applyFill="1" applyBorder="1" applyAlignment="1">
      <alignment wrapText="1"/>
    </xf>
    <xf numFmtId="0" fontId="15" fillId="2" borderId="7" xfId="0" applyFont="1" applyFill="1" applyBorder="1" applyAlignment="1">
      <alignment wrapText="1"/>
    </xf>
    <xf numFmtId="0" fontId="15" fillId="2" borderId="14" xfId="0" applyFont="1" applyFill="1" applyBorder="1" applyAlignment="1">
      <alignment wrapText="1"/>
    </xf>
    <xf numFmtId="0" fontId="15" fillId="2" borderId="0" xfId="0" applyFont="1" applyFill="1" applyAlignment="1">
      <alignment wrapText="1"/>
    </xf>
    <xf numFmtId="0" fontId="15" fillId="2" borderId="15" xfId="0" applyFont="1" applyFill="1" applyBorder="1" applyAlignment="1">
      <alignment wrapText="1"/>
    </xf>
    <xf numFmtId="0" fontId="20" fillId="2" borderId="0" xfId="0" applyFont="1" applyFill="1"/>
    <xf numFmtId="0" fontId="16" fillId="3" borderId="0" xfId="0" applyFont="1" applyFill="1" applyAlignment="1">
      <alignment vertical="top" wrapText="1"/>
    </xf>
    <xf numFmtId="0" fontId="6" fillId="0" borderId="0" xfId="0" applyFont="1" applyAlignment="1">
      <alignment horizontal="center" vertical="top"/>
    </xf>
    <xf numFmtId="0" fontId="0" fillId="3" borderId="0" xfId="0" applyFill="1"/>
    <xf numFmtId="0" fontId="16" fillId="3" borderId="15" xfId="0" applyFont="1" applyFill="1" applyBorder="1" applyAlignment="1">
      <alignment vertical="top" wrapText="1"/>
    </xf>
    <xf numFmtId="0" fontId="16" fillId="3" borderId="4" xfId="0" applyFont="1" applyFill="1" applyBorder="1" applyAlignment="1">
      <alignment vertical="top" wrapText="1"/>
    </xf>
    <xf numFmtId="0" fontId="16" fillId="3" borderId="16" xfId="0" applyFont="1" applyFill="1" applyBorder="1" applyAlignment="1">
      <alignment vertical="top" wrapText="1"/>
    </xf>
    <xf numFmtId="10" fontId="6" fillId="2" borderId="1" xfId="1" applyNumberFormat="1" applyFont="1" applyFill="1" applyBorder="1" applyAlignment="1" applyProtection="1">
      <alignment horizontal="center"/>
    </xf>
    <xf numFmtId="10" fontId="6" fillId="2" borderId="8" xfId="1" applyNumberFormat="1" applyFont="1" applyFill="1" applyBorder="1" applyAlignment="1" applyProtection="1">
      <alignment horizontal="center"/>
    </xf>
    <xf numFmtId="10" fontId="6" fillId="2" borderId="12" xfId="0" applyNumberFormat="1" applyFont="1" applyFill="1" applyBorder="1" applyAlignment="1">
      <alignment horizontal="center"/>
    </xf>
    <xf numFmtId="0" fontId="15" fillId="0" borderId="14" xfId="0" applyFont="1" applyBorder="1" applyAlignment="1">
      <alignment wrapText="1"/>
    </xf>
    <xf numFmtId="0" fontId="15" fillId="0" borderId="0" xfId="0" applyFont="1" applyAlignment="1">
      <alignment wrapText="1"/>
    </xf>
    <xf numFmtId="0" fontId="15" fillId="0" borderId="4" xfId="0" applyFont="1" applyBorder="1" applyAlignment="1">
      <alignment wrapText="1"/>
    </xf>
    <xf numFmtId="0" fontId="15" fillId="0" borderId="16" xfId="0" applyFont="1" applyBorder="1" applyAlignment="1">
      <alignment wrapText="1"/>
    </xf>
    <xf numFmtId="0" fontId="6" fillId="0" borderId="0" xfId="0" applyFont="1" applyAlignment="1">
      <alignment horizontal="left"/>
    </xf>
    <xf numFmtId="0" fontId="13" fillId="0" borderId="0" xfId="0" applyFont="1"/>
    <xf numFmtId="0" fontId="14" fillId="0" borderId="0" xfId="0" applyFont="1"/>
    <xf numFmtId="0" fontId="0" fillId="4" borderId="0" xfId="0" applyFill="1"/>
    <xf numFmtId="0" fontId="16" fillId="4" borderId="14" xfId="0" applyFont="1" applyFill="1" applyBorder="1" applyAlignment="1">
      <alignment vertical="top" wrapText="1"/>
    </xf>
    <xf numFmtId="0" fontId="16" fillId="2" borderId="0" xfId="0" applyFont="1" applyFill="1" applyAlignment="1">
      <alignment horizontal="left" vertical="top" wrapText="1"/>
    </xf>
    <xf numFmtId="0" fontId="11" fillId="0" borderId="16" xfId="0" applyFont="1" applyBorder="1" applyAlignment="1">
      <alignment horizontal="center" vertical="top" wrapText="1"/>
    </xf>
    <xf numFmtId="0" fontId="11" fillId="2" borderId="13" xfId="0" applyFont="1" applyFill="1" applyBorder="1" applyAlignment="1">
      <alignment horizontal="center" wrapText="1"/>
    </xf>
    <xf numFmtId="0" fontId="6" fillId="3" borderId="9"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14" xfId="0" applyFont="1" applyFill="1" applyBorder="1" applyAlignment="1">
      <alignment horizontal="left" wrapText="1"/>
    </xf>
    <xf numFmtId="0" fontId="6" fillId="3" borderId="0" xfId="0" applyFont="1" applyFill="1" applyAlignment="1">
      <alignment horizontal="left" wrapText="1"/>
    </xf>
    <xf numFmtId="0" fontId="6" fillId="3" borderId="15" xfId="0" applyFont="1" applyFill="1" applyBorder="1" applyAlignment="1">
      <alignment horizontal="left" wrapText="1"/>
    </xf>
    <xf numFmtId="0" fontId="6" fillId="3" borderId="14" xfId="0" applyFont="1" applyFill="1" applyBorder="1" applyAlignment="1">
      <alignment horizontal="left" vertical="top" wrapText="1"/>
    </xf>
    <xf numFmtId="0" fontId="6" fillId="3" borderId="0" xfId="0" applyFont="1" applyFill="1" applyAlignment="1">
      <alignment horizontal="left" vertical="top" wrapText="1"/>
    </xf>
    <xf numFmtId="0" fontId="6" fillId="3" borderId="15" xfId="0" applyFont="1" applyFill="1" applyBorder="1" applyAlignment="1">
      <alignment horizontal="left" vertical="top" wrapText="1"/>
    </xf>
    <xf numFmtId="0" fontId="9" fillId="5" borderId="9"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7" xfId="0" applyFont="1" applyFill="1" applyBorder="1" applyAlignment="1">
      <alignment horizontal="center" vertical="center"/>
    </xf>
    <xf numFmtId="0" fontId="22" fillId="2" borderId="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16" fillId="2" borderId="0" xfId="0" applyFont="1" applyFill="1" applyAlignment="1">
      <alignment horizontal="center" vertical="top" wrapText="1"/>
    </xf>
    <xf numFmtId="0" fontId="16" fillId="2" borderId="15" xfId="0" applyFont="1" applyFill="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vertical="top" wrapText="1"/>
    </xf>
  </cellXfs>
  <cellStyles count="2">
    <cellStyle name="Normal" xfId="0" builtinId="0"/>
    <cellStyle name="Percent" xfId="1" builtinId="5"/>
  </cellStyles>
  <dxfs count="53">
    <dxf>
      <alignment horizontal="center" vertical="bottom" textRotation="0" wrapText="0" indent="0" justifyLastLine="0" shrinkToFit="0" readingOrder="0"/>
      <border diagonalUp="0" diagonalDown="0" outline="0">
        <left style="thin">
          <color theme="0" tint="-0.34998626667073579"/>
        </left>
        <right/>
        <top style="thin">
          <color theme="0" tint="-0.34998626667073579"/>
        </top>
        <bottom/>
      </border>
    </dxf>
    <dxf>
      <alignment horizontal="center" vertical="bottom" textRotation="0" wrapText="0" indent="0" justifyLastLine="0" shrinkToFit="0" readingOrder="0"/>
      <border diagonalUp="0" diagonalDown="0" outline="0">
        <left/>
        <right style="thin">
          <color theme="0" tint="-0.34998626667073579"/>
        </right>
        <top style="thin">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style="thin">
          <color theme="0" tint="-0.34998626667073579"/>
        </bottom>
      </border>
    </dxf>
    <dxf>
      <font>
        <b val="0"/>
        <i val="0"/>
        <strike val="0"/>
        <condense val="0"/>
        <extend val="0"/>
        <outline val="0"/>
        <shadow val="0"/>
        <u val="none"/>
        <vertAlign val="baseline"/>
        <sz val="10"/>
        <color theme="1"/>
        <name val="Calibri"/>
        <family val="2"/>
        <scheme val="minor"/>
      </font>
      <numFmt numFmtId="14"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rgb="FFFF0000"/>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rgb="FFFF0000"/>
        <name val="Calibri"/>
        <family val="2"/>
        <scheme val="minor"/>
      </font>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14"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style="thin">
          <color theme="0" tint="-0.34998626667073579"/>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font>
        <b/>
        <i val="0"/>
        <strike val="0"/>
        <condense val="0"/>
        <extend val="0"/>
        <outline val="0"/>
        <shadow val="0"/>
        <u val="none"/>
        <vertAlign val="baseline"/>
        <sz val="10"/>
        <color theme="1"/>
        <name val="Calibri"/>
        <family val="2"/>
        <scheme val="minor"/>
      </font>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double">
          <color theme="0" tint="-0.34998626667073579"/>
        </top>
        <bottom/>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dxf>
    <dxf>
      <font>
        <color theme="6" tint="0.79998168889431442"/>
      </font>
    </dxf>
    <dxf>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0"/>
        <name val="Calibri"/>
        <scheme val="minor"/>
      </font>
      <fill>
        <patternFill patternType="none">
          <fgColor indexed="64"/>
          <bgColor theme="9" tint="0.79998168889431442"/>
        </patternFill>
      </fill>
      <alignment horizontal="center" vertical="bottom"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0"/>
        <name val="Calibri"/>
        <scheme val="minor"/>
      </font>
      <numFmt numFmtId="14" formatCode="0.00%"/>
      <fill>
        <patternFill patternType="solid">
          <fgColor indexed="64"/>
          <bgColor theme="2"/>
        </patternFill>
      </fill>
      <alignment horizontal="center" vertical="bottom"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2"/>
        </patternFill>
      </fill>
      <alignment horizontal="center" vertical="bottom" textRotation="0" wrapText="0" indent="0" justifyLastLine="0" shrinkToFit="0" readingOrder="0"/>
      <border outline="0">
        <right style="thin">
          <color theme="0" tint="-0.34998626667073579"/>
        </right>
      </border>
      <protection locked="1" hidden="0"/>
    </dxf>
    <dxf>
      <font>
        <strike val="0"/>
        <outline val="0"/>
        <shadow val="0"/>
        <u val="none"/>
        <vertAlign val="baseline"/>
        <sz val="10"/>
        <color rgb="FFFF0000"/>
        <name val="Calibri"/>
        <scheme val="minor"/>
      </font>
      <fill>
        <patternFill patternType="solid">
          <fgColor indexed="64"/>
          <bgColor theme="2"/>
        </patternFill>
      </fill>
      <alignment horizontal="center" vertical="bottom" textRotation="0" wrapText="0" indent="0" justifyLastLine="0" shrinkToFit="0" readingOrder="0"/>
      <border outline="0">
        <right style="thin">
          <color theme="0" tint="-0.34998626667073579"/>
        </right>
      </border>
      <protection locked="1" hidden="0"/>
    </dxf>
    <dxf>
      <font>
        <strike val="0"/>
        <outline val="0"/>
        <shadow val="0"/>
        <u val="none"/>
        <vertAlign val="baseline"/>
        <sz val="10"/>
        <color rgb="FFFF0000"/>
        <name val="Calibri"/>
        <scheme val="minor"/>
      </font>
      <fill>
        <patternFill patternType="solid">
          <fgColor indexed="64"/>
          <bgColor theme="2"/>
        </patternFill>
      </fill>
      <alignment horizontal="center" vertical="bottom" textRotation="0" wrapText="0" indent="0" justifyLastLine="0" shrinkToFit="0" readingOrder="0"/>
      <border outline="0">
        <left style="thin">
          <color theme="0" tint="-0.34998626667073579"/>
        </left>
        <right style="thin">
          <color theme="0" tint="-0.34998626667073579"/>
        </right>
      </border>
      <protection locked="1" hidden="0"/>
    </dxf>
    <dxf>
      <font>
        <b val="0"/>
        <i val="0"/>
        <strike val="0"/>
        <condense val="0"/>
        <extend val="0"/>
        <outline val="0"/>
        <shadow val="0"/>
        <u val="none"/>
        <vertAlign val="baseline"/>
        <sz val="10"/>
        <color theme="1"/>
        <name val="Calibri"/>
        <scheme val="minor"/>
      </font>
      <numFmt numFmtId="14" formatCode="0.00%"/>
      <fill>
        <patternFill patternType="solid">
          <fgColor indexed="64"/>
          <bgColor theme="2"/>
        </patternFill>
      </fill>
      <alignment horizontal="center"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0"/>
        <name val="Calibri"/>
        <scheme val="minor"/>
      </font>
      <numFmt numFmtId="3" formatCode="#,##0"/>
      <fill>
        <patternFill patternType="solid">
          <fgColor indexed="64"/>
          <bgColor theme="2"/>
        </patternFill>
      </fill>
      <alignment horizontal="center" vertical="bottom" textRotation="0" wrapText="0" indent="0" justifyLastLine="0" shrinkToFit="0" readingOrder="0"/>
      <border outline="0">
        <right style="thin">
          <color theme="0" tint="-0.34998626667073579"/>
        </right>
      </border>
      <protection locked="1" hidden="0"/>
    </dxf>
    <dxf>
      <font>
        <strike val="0"/>
        <outline val="0"/>
        <shadow val="0"/>
        <u val="none"/>
        <vertAlign val="baseline"/>
        <sz val="10"/>
        <name val="Calibri"/>
        <scheme val="minor"/>
      </font>
      <numFmt numFmtId="3" formatCode="#,##0"/>
      <fill>
        <patternFill patternType="solid">
          <fgColor indexed="64"/>
          <bgColor theme="2"/>
        </patternFill>
      </fill>
      <alignment horizontal="center" vertical="bottom" textRotation="0" wrapText="0" indent="0" justifyLastLine="0" shrinkToFit="0" readingOrder="0"/>
      <border outline="0">
        <right style="thin">
          <color theme="0" tint="-0.34998626667073579"/>
        </right>
      </border>
      <protection locked="1" hidden="0"/>
    </dxf>
    <dxf>
      <font>
        <strike val="0"/>
        <outline val="0"/>
        <shadow val="0"/>
        <u val="none"/>
        <vertAlign val="baseline"/>
        <sz val="10"/>
        <name val="Calibri"/>
        <scheme val="minor"/>
      </font>
      <numFmt numFmtId="3" formatCode="#,##0"/>
      <fill>
        <patternFill patternType="solid">
          <fgColor indexed="64"/>
          <bgColor theme="2"/>
        </patternFill>
      </fill>
      <alignment horizontal="center" vertical="bottom" textRotation="0" wrapText="0" indent="0" justifyLastLine="0" shrinkToFit="0" readingOrder="0"/>
      <border outline="0">
        <right style="thin">
          <color theme="0" tint="-0.34998626667073579"/>
        </right>
      </border>
      <protection locked="1" hidden="0"/>
    </dxf>
    <dxf>
      <font>
        <strike val="0"/>
        <outline val="0"/>
        <shadow val="0"/>
        <u val="none"/>
        <vertAlign val="baseline"/>
        <sz val="10"/>
        <name val="Calibri"/>
        <scheme val="minor"/>
      </font>
      <numFmt numFmtId="3" formatCode="#,##0"/>
      <fill>
        <patternFill patternType="solid">
          <fgColor indexed="64"/>
          <bgColor theme="2"/>
        </patternFill>
      </fill>
      <alignment horizontal="center" vertical="bottom" textRotation="0" wrapText="0" indent="0" justifyLastLine="0" shrinkToFit="0" readingOrder="0"/>
      <border outline="0">
        <right style="thin">
          <color theme="0" tint="-0.34998626667073579"/>
        </right>
      </border>
      <protection locked="1" hidden="0"/>
    </dxf>
    <dxf>
      <font>
        <strike val="0"/>
        <outline val="0"/>
        <shadow val="0"/>
        <u val="none"/>
        <vertAlign val="baseline"/>
        <sz val="10"/>
        <name val="Calibri"/>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0"/>
        <name val="Calibri"/>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0"/>
        <name val="Calibri"/>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0"/>
        <name val="Calibri"/>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0"/>
        <name val="Calibri"/>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0"/>
        <name val="Calibri"/>
        <scheme val="minor"/>
      </font>
      <fill>
        <patternFill patternType="solid">
          <fgColor indexed="64"/>
          <bgColor theme="9" tint="0.79998168889431442"/>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theme="1"/>
        <name val="Calibri"/>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theme="1"/>
        <name val="Calibri"/>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theme="1"/>
        <name val="Calibri"/>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theme="1"/>
        <name val="Calibri"/>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theme="1"/>
        <name val="Calibri"/>
        <scheme val="minor"/>
      </font>
      <numFmt numFmtId="3" formatCode="#,##0"/>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theme="1"/>
        <name val="Calibri"/>
        <scheme val="minor"/>
      </font>
      <alignment horizontal="right"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border outline="0">
        <bottom style="thin">
          <color theme="0" tint="-0.34998626667073579"/>
        </bottom>
      </border>
    </dxf>
    <dxf>
      <font>
        <b val="0"/>
        <i val="0"/>
        <strike val="0"/>
        <condense val="0"/>
        <extend val="0"/>
        <outline val="0"/>
        <shadow val="0"/>
        <u val="none"/>
        <vertAlign val="baseline"/>
        <sz val="10"/>
        <color theme="1"/>
        <name val="Palatino Linotype"/>
        <scheme val="none"/>
      </font>
      <fill>
        <patternFill patternType="none">
          <fgColor indexed="64"/>
          <bgColor indexed="65"/>
        </patternFill>
      </fill>
      <alignment horizontal="center" vertical="bottom" textRotation="90" wrapText="0"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2:Y36" totalsRowCount="1" headerRowDxfId="52" headerRowBorderDxfId="51" tableBorderDxfId="50" totalsRowBorderDxfId="49">
  <autoFilter ref="B12:Y35" xr:uid="{00000000-0009-0000-0100-000002000000}"/>
  <tableColumns count="24">
    <tableColumn id="1" xr3:uid="{00000000-0010-0000-0000-000001000000}" name="Site " totalsRowLabel="Total" dataDxfId="48" totalsRowDxfId="23"/>
    <tableColumn id="2" xr3:uid="{00000000-0010-0000-0000-000002000000}" name="Total Enrollment for the Site at the Time Data Is Submitted" totalsRowFunction="sum" dataDxfId="47" totalsRowDxfId="22"/>
    <tableColumn id="3" xr3:uid="{00000000-0010-0000-0000-000003000000}" name="Supplemental Nutrition Assistance Program (SNAP)" totalsRowFunction="sum" dataDxfId="46" totalsRowDxfId="21"/>
    <tableColumn id="4" xr3:uid="{00000000-0010-0000-0000-000004000000}" name="Temporary Assistance for Needy Families (TANF)" totalsRowFunction="sum" dataDxfId="45" totalsRowDxfId="20"/>
    <tableColumn id="5" xr3:uid="{00000000-0010-0000-0000-000005000000}" name="Medicaid Free" totalsRowFunction="sum" dataDxfId="44" totalsRowDxfId="19"/>
    <tableColumn id="6" xr3:uid="{00000000-0010-0000-0000-000006000000}" name="Food Distribution Program on Indian Reservations (FDPIR)" totalsRowFunction="sum" dataDxfId="43" totalsRowDxfId="18"/>
    <tableColumn id="7" xr3:uid="{00000000-0010-0000-0000-000007000000}" name="Head Start, Early Head Start, or State-Funded Comparable Early Childhood Program" totalsRowFunction="sum" dataDxfId="42" totalsRowDxfId="17"/>
    <tableColumn id="8" xr3:uid="{00000000-0010-0000-0000-000008000000}" name="Migrant" totalsRowFunction="sum" dataDxfId="41" totalsRowDxfId="16"/>
    <tableColumn id="9" xr3:uid="{00000000-0010-0000-0000-000009000000}" name="Homeless (includes Disaster and Runaway)" totalsRowFunction="sum" dataDxfId="40" totalsRowDxfId="15"/>
    <tableColumn id="10" xr3:uid="{00000000-0010-0000-0000-00000A000000}" name="Foster" totalsRowFunction="sum" dataDxfId="39" totalsRowDxfId="14"/>
    <tableColumn id="11" xr3:uid="{00000000-0010-0000-0000-00000B000000}" name="Non-Applicant Household, Eligibility Certified Through Other Means" totalsRowFunction="sum" dataDxfId="38" totalsRowDxfId="13"/>
    <tableColumn id="25" xr3:uid="{00000000-0010-0000-0000-000019000000}" name="SNAP Letter Method_x000a_(Applies to CEP only)_x000a_" totalsRowFunction="sum" dataDxfId="37" totalsRowDxfId="12"/>
    <tableColumn id="12" xr3:uid="{00000000-0010-0000-0000-00000C000000}" name="SNAP" totalsRowFunction="sum" dataDxfId="36" totalsRowDxfId="11">
      <calculatedColumnFormula>D13</calculatedColumnFormula>
    </tableColumn>
    <tableColumn id="13" xr3:uid="{00000000-0010-0000-0000-00000D000000}" name="Other _x000a_(All Other Sources of Directly Certified Students)" totalsRowFunction="sum" dataDxfId="35" totalsRowDxfId="10">
      <calculatedColumnFormula>SUM(E13:M13)</calculatedColumnFormula>
    </tableColumn>
    <tableColumn id="14" xr3:uid="{00000000-0010-0000-0000-00000E000000}" name="Total  Identified Students _x000a_--_x000a_[SNAP] + [Other]" totalsRowFunction="custom" dataDxfId="34" totalsRowDxfId="9">
      <calculatedColumnFormula>SUM(N13:O13)</calculatedColumnFormula>
      <totalsRowFormula>SUM(N36:O36)</totalsRowFormula>
    </tableColumn>
    <tableColumn id="15" xr3:uid="{00000000-0010-0000-0000-00000F000000}" name="Enrollment Total" totalsRowFunction="sum" dataDxfId="33" totalsRowDxfId="8">
      <calculatedColumnFormula>C13</calculatedColumnFormula>
    </tableColumn>
    <tableColumn id="16" xr3:uid="{00000000-0010-0000-0000-000010000000}" name="Identified Student Percentage (ISP)a _x000a_--_x000a_[Total Number of IS]  ÷  [Total Enrollment]" totalsRowFunction="custom" dataDxfId="32" totalsRowDxfId="7" dataCellStyle="Percent">
      <calculatedColumnFormula>IFERROR(P13/Q13,"")</calculatedColumnFormula>
      <totalsRowFormula>IFERROR(P36/Q36,"")</totalsRowFormula>
    </tableColumn>
    <tableColumn id="17" xr3:uid="{00000000-0010-0000-0000-000011000000}" name="Eligible to Operate CEP?" dataDxfId="31" totalsRowDxfId="6">
      <calculatedColumnFormula>IF(X13=TRUE,"X","")</calculatedColumnFormula>
    </tableColumn>
    <tableColumn id="18" xr3:uid="{00000000-0010-0000-0000-000012000000}" name="Potentially Eligible to Operate CEP?" dataDxfId="30" totalsRowDxfId="5">
      <calculatedColumnFormula>IF(Y13=TRUE,"X","")</calculatedColumnFormula>
    </tableColumn>
    <tableColumn id="19" xr3:uid="{00000000-0010-0000-0000-000013000000}" name="ISP Multiplied by Multiplier Factor_x000a_" totalsRowLabel="1.6" dataDxfId="29" totalsRowDxfId="4"/>
    <tableColumn id="20" xr3:uid="{00000000-0010-0000-0000-000014000000}" name="Claiming Percentage  for Siteb_x000a_--_x000a_[ISP] x [1.6]" totalsRowFunction="custom" dataDxfId="28" totalsRowDxfId="3">
      <calculatedColumnFormula>IFERROR(R13*U13,"")</calculatedColumnFormula>
      <totalsRowFormula>IFERROR(R36*U36,"")</totalsRowFormula>
    </tableColumn>
    <tableColumn id="21" xr3:uid="{00000000-0010-0000-0000-000015000000}" name="Group Number" dataDxfId="27" totalsRowDxfId="2"/>
    <tableColumn id="22" xr3:uid="{00000000-0010-0000-0000-000016000000}" name="Column4" dataDxfId="26" totalsRowDxfId="1">
      <calculatedColumnFormula>AND($R13&gt;0.39,(ISNUMBER($R13)))</calculatedColumnFormula>
    </tableColumn>
    <tableColumn id="23" xr3:uid="{00000000-0010-0000-0000-000017000000}" name="Column5" totalsRowFunction="count" dataDxfId="24" totalsRowDxfId="0">
      <calculatedColumnFormula>AND($R13&gt;0.15,$R13&lt;0.25)</calculatedColumnFormula>
    </tableColumn>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AB64"/>
  <sheetViews>
    <sheetView showGridLines="0" showZeros="0" tabSelected="1" zoomScale="80" zoomScaleNormal="80" zoomScalePageLayoutView="70" workbookViewId="0">
      <selection activeCell="K13" sqref="K13"/>
    </sheetView>
  </sheetViews>
  <sheetFormatPr defaultColWidth="4.6640625" defaultRowHeight="15" x14ac:dyDescent="0.35"/>
  <cols>
    <col min="1" max="1" width="4.6640625" customWidth="1"/>
    <col min="2" max="2" width="28.109375" customWidth="1"/>
    <col min="3" max="3" width="10.6640625" customWidth="1"/>
    <col min="4" max="4" width="14.44140625" customWidth="1"/>
    <col min="5" max="6" width="10.6640625" customWidth="1"/>
    <col min="7" max="7" width="13.109375" customWidth="1"/>
    <col min="8" max="8" width="11.77734375" customWidth="1"/>
    <col min="9" max="13" width="10.6640625" customWidth="1"/>
    <col min="14" max="14" width="12" customWidth="1"/>
    <col min="15" max="15" width="11.77734375" customWidth="1"/>
    <col min="16" max="16" width="11" customWidth="1"/>
    <col min="17" max="17" width="12.6640625" customWidth="1"/>
    <col min="18" max="18" width="11.77734375" customWidth="1"/>
    <col min="19" max="19" width="8.6640625" style="39" customWidth="1"/>
    <col min="20" max="20" width="10.5546875" style="39" customWidth="1"/>
    <col min="21" max="21" width="10.44140625" customWidth="1"/>
    <col min="22" max="22" width="12" customWidth="1"/>
    <col min="23" max="23" width="9.44140625" customWidth="1"/>
    <col min="24" max="25" width="7.5546875" hidden="1" customWidth="1"/>
    <col min="26" max="26" width="10.77734375" customWidth="1"/>
  </cols>
  <sheetData>
    <row r="1" spans="1:28" ht="10.199999999999999" customHeight="1" x14ac:dyDescent="0.35"/>
    <row r="2" spans="1:28" ht="16.2" x14ac:dyDescent="0.35">
      <c r="A2" s="8"/>
      <c r="B2" s="8"/>
      <c r="C2" s="12"/>
      <c r="D2" s="12"/>
      <c r="E2" s="13"/>
      <c r="F2" s="35" t="s">
        <v>41</v>
      </c>
      <c r="G2" s="11"/>
    </row>
    <row r="3" spans="1:28" ht="17.399999999999999" customHeight="1" x14ac:dyDescent="0.35">
      <c r="B3" s="12"/>
      <c r="C3" s="12"/>
      <c r="D3" s="12"/>
      <c r="E3" s="12"/>
      <c r="F3" s="35" t="s">
        <v>4</v>
      </c>
      <c r="G3" s="12"/>
      <c r="H3" s="12"/>
      <c r="I3" s="12"/>
      <c r="J3" s="12"/>
      <c r="K3" s="12"/>
      <c r="L3" s="12"/>
      <c r="M3" s="35"/>
      <c r="AB3" s="1"/>
    </row>
    <row r="4" spans="1:28" ht="1.2" customHeight="1" x14ac:dyDescent="0.35">
      <c r="A4" s="14"/>
      <c r="B4" s="14"/>
      <c r="C4" s="72"/>
      <c r="D4" s="14"/>
      <c r="E4" s="14"/>
      <c r="F4" s="14"/>
      <c r="G4" s="8"/>
    </row>
    <row r="5" spans="1:28" ht="34.200000000000003" customHeight="1" x14ac:dyDescent="0.35">
      <c r="B5" s="92" t="s">
        <v>71</v>
      </c>
      <c r="C5" s="93"/>
      <c r="D5" s="93"/>
      <c r="E5" s="93"/>
      <c r="F5" s="93"/>
      <c r="G5" s="93"/>
      <c r="H5" s="93"/>
      <c r="I5" s="93"/>
      <c r="J5" s="93"/>
      <c r="K5" s="93"/>
      <c r="L5" s="93"/>
      <c r="M5" s="94"/>
      <c r="N5" s="80"/>
      <c r="O5" s="81"/>
      <c r="P5" s="81"/>
      <c r="Q5" s="81"/>
      <c r="R5" s="81"/>
      <c r="S5" s="81"/>
      <c r="T5" s="81"/>
      <c r="U5" s="81"/>
      <c r="V5" s="81"/>
      <c r="W5" s="81"/>
    </row>
    <row r="6" spans="1:28" ht="64.2" customHeight="1" x14ac:dyDescent="0.35">
      <c r="B6" s="98" t="s">
        <v>63</v>
      </c>
      <c r="C6" s="99"/>
      <c r="D6" s="99"/>
      <c r="E6" s="99"/>
      <c r="F6" s="99"/>
      <c r="G6" s="99"/>
      <c r="H6" s="99"/>
      <c r="I6" s="99"/>
      <c r="J6" s="99"/>
      <c r="K6" s="99"/>
      <c r="L6" s="99"/>
      <c r="M6" s="100"/>
      <c r="N6" s="82"/>
      <c r="O6" s="90"/>
      <c r="P6" s="90"/>
      <c r="Q6" s="90"/>
      <c r="R6" s="90"/>
      <c r="S6" s="90"/>
      <c r="T6" s="90"/>
      <c r="U6" s="90"/>
      <c r="V6" s="90"/>
      <c r="W6" s="83"/>
    </row>
    <row r="7" spans="1:28" ht="60" customHeight="1" x14ac:dyDescent="0.35">
      <c r="B7" s="95" t="s">
        <v>72</v>
      </c>
      <c r="C7" s="96"/>
      <c r="D7" s="96"/>
      <c r="E7" s="96"/>
      <c r="F7" s="96"/>
      <c r="G7" s="96"/>
      <c r="H7" s="96"/>
      <c r="I7" s="96"/>
      <c r="J7" s="96"/>
      <c r="K7" s="96"/>
      <c r="L7" s="96"/>
      <c r="M7" s="97"/>
      <c r="N7" s="65"/>
      <c r="O7" s="91" t="s">
        <v>55</v>
      </c>
      <c r="P7" s="91"/>
      <c r="Q7" s="91"/>
      <c r="R7" s="91"/>
      <c r="S7" s="91"/>
      <c r="T7" s="91"/>
      <c r="U7" s="91"/>
      <c r="V7" s="91"/>
      <c r="W7" s="66"/>
    </row>
    <row r="8" spans="1:28" ht="26.4" customHeight="1" x14ac:dyDescent="0.35">
      <c r="B8" s="95" t="s">
        <v>62</v>
      </c>
      <c r="C8" s="96"/>
      <c r="D8" s="96"/>
      <c r="E8" s="96"/>
      <c r="F8" s="96"/>
      <c r="G8" s="96"/>
      <c r="H8" s="96"/>
      <c r="I8" s="96"/>
      <c r="J8" s="96"/>
      <c r="K8" s="96"/>
      <c r="L8" s="96"/>
      <c r="M8" s="97"/>
      <c r="N8" s="67"/>
      <c r="O8" s="68"/>
      <c r="P8" s="89" t="s">
        <v>48</v>
      </c>
      <c r="Q8" s="89"/>
      <c r="R8" s="89"/>
      <c r="S8" s="89"/>
      <c r="T8" s="89"/>
      <c r="U8" s="68"/>
      <c r="V8" s="68"/>
      <c r="W8" s="69"/>
    </row>
    <row r="9" spans="1:28" ht="3" customHeight="1" x14ac:dyDescent="0.35">
      <c r="A9" s="7"/>
      <c r="B9" s="75"/>
      <c r="C9" s="76"/>
      <c r="D9" s="71"/>
      <c r="E9" s="71"/>
      <c r="F9" s="73"/>
      <c r="G9" s="71"/>
      <c r="H9" s="73"/>
      <c r="I9" s="71"/>
      <c r="J9" s="71"/>
      <c r="K9" s="71"/>
      <c r="L9" s="71"/>
      <c r="M9" s="74"/>
      <c r="N9" s="63"/>
      <c r="O9" s="60"/>
      <c r="P9" s="62"/>
      <c r="Q9" s="62"/>
      <c r="R9" s="62"/>
      <c r="S9" s="70"/>
      <c r="T9" s="70"/>
      <c r="U9" s="109"/>
      <c r="V9" s="109"/>
      <c r="W9" s="110"/>
    </row>
    <row r="10" spans="1:28" ht="2.4" hidden="1" customHeight="1" x14ac:dyDescent="0.35">
      <c r="A10" s="7"/>
      <c r="B10" s="36"/>
      <c r="C10" s="36"/>
      <c r="D10" s="36"/>
      <c r="E10" s="36"/>
      <c r="F10" s="36"/>
      <c r="G10" s="36"/>
      <c r="H10" s="36"/>
      <c r="I10" s="36"/>
      <c r="J10" s="36"/>
      <c r="K10" s="36"/>
      <c r="L10" s="36"/>
      <c r="M10" s="36"/>
      <c r="N10" s="60"/>
      <c r="O10" s="60"/>
      <c r="P10" s="60"/>
      <c r="Q10" s="60"/>
      <c r="R10" s="60"/>
      <c r="S10" s="61"/>
      <c r="T10" s="61"/>
      <c r="U10" s="60"/>
      <c r="V10" s="60"/>
      <c r="W10" s="62"/>
    </row>
    <row r="11" spans="1:28" ht="25.8" customHeight="1" x14ac:dyDescent="0.35">
      <c r="A11" s="7"/>
      <c r="B11" s="88"/>
      <c r="C11" s="87"/>
      <c r="D11" s="101" t="s">
        <v>68</v>
      </c>
      <c r="E11" s="102"/>
      <c r="F11" s="102"/>
      <c r="G11" s="102"/>
      <c r="H11" s="102"/>
      <c r="I11" s="102"/>
      <c r="J11" s="102"/>
      <c r="K11" s="102"/>
      <c r="L11" s="102"/>
      <c r="M11" s="103"/>
      <c r="N11" s="104" t="s">
        <v>50</v>
      </c>
      <c r="O11" s="105"/>
      <c r="P11" s="105"/>
      <c r="Q11" s="105"/>
      <c r="R11" s="106"/>
      <c r="S11" s="104" t="s">
        <v>51</v>
      </c>
      <c r="T11" s="107"/>
      <c r="U11" s="108" t="s">
        <v>47</v>
      </c>
      <c r="V11" s="106"/>
      <c r="W11" s="64"/>
    </row>
    <row r="12" spans="1:28" ht="132" customHeight="1" x14ac:dyDescent="0.35">
      <c r="B12" s="20" t="s">
        <v>38</v>
      </c>
      <c r="C12" s="33" t="s">
        <v>49</v>
      </c>
      <c r="D12" s="33" t="s">
        <v>15</v>
      </c>
      <c r="E12" s="33" t="s">
        <v>21</v>
      </c>
      <c r="F12" s="33" t="s">
        <v>67</v>
      </c>
      <c r="G12" s="33" t="s">
        <v>3</v>
      </c>
      <c r="H12" s="33" t="s">
        <v>0</v>
      </c>
      <c r="I12" s="33" t="s">
        <v>2</v>
      </c>
      <c r="J12" s="33" t="s">
        <v>42</v>
      </c>
      <c r="K12" s="33" t="s">
        <v>1</v>
      </c>
      <c r="L12" s="33" t="s">
        <v>16</v>
      </c>
      <c r="M12" s="33" t="s">
        <v>70</v>
      </c>
      <c r="N12" s="38" t="s">
        <v>36</v>
      </c>
      <c r="O12" s="38" t="s">
        <v>69</v>
      </c>
      <c r="P12" s="38" t="s">
        <v>66</v>
      </c>
      <c r="Q12" s="38" t="s">
        <v>52</v>
      </c>
      <c r="R12" s="38" t="s">
        <v>64</v>
      </c>
      <c r="S12" s="38" t="s">
        <v>51</v>
      </c>
      <c r="T12" s="38" t="s">
        <v>53</v>
      </c>
      <c r="U12" s="38" t="s">
        <v>45</v>
      </c>
      <c r="V12" s="38" t="s">
        <v>65</v>
      </c>
      <c r="W12" s="33" t="s">
        <v>46</v>
      </c>
      <c r="X12" s="32" t="s">
        <v>39</v>
      </c>
      <c r="Y12" s="25" t="s">
        <v>40</v>
      </c>
      <c r="Z12" s="26"/>
    </row>
    <row r="13" spans="1:28" ht="19.5" customHeight="1" x14ac:dyDescent="0.35">
      <c r="A13" s="18"/>
      <c r="B13" s="27"/>
      <c r="C13" s="21"/>
      <c r="D13" s="21"/>
      <c r="E13" s="40"/>
      <c r="F13" s="21"/>
      <c r="G13" s="40"/>
      <c r="H13" s="21"/>
      <c r="I13" s="40"/>
      <c r="J13" s="21"/>
      <c r="K13" s="40"/>
      <c r="L13" s="40"/>
      <c r="M13" s="40"/>
      <c r="N13" s="41">
        <f t="shared" ref="N13:N35" si="0">D13</f>
        <v>0</v>
      </c>
      <c r="O13" s="41">
        <f>SUM(E13:M13)</f>
        <v>0</v>
      </c>
      <c r="P13" s="41">
        <f>SUM(N13:O13)</f>
        <v>0</v>
      </c>
      <c r="Q13" s="41">
        <f>C13</f>
        <v>0</v>
      </c>
      <c r="R13" s="77" t="str">
        <f t="shared" ref="R13:R35" si="1">IFERROR(P13/Q13,"")</f>
        <v/>
      </c>
      <c r="S13" s="42" t="str">
        <f>IF(X13=TRUE,"X","")</f>
        <v/>
      </c>
      <c r="T13" s="42" t="str">
        <f>IF(Y13=TRUE,"X","")</f>
        <v/>
      </c>
      <c r="U13" s="43">
        <v>1.6</v>
      </c>
      <c r="V13" s="57" t="str">
        <f t="shared" ref="V13:V35" si="2">IFERROR(R13*U13,"")</f>
        <v/>
      </c>
      <c r="W13" s="44"/>
      <c r="X13" s="30" t="b">
        <f>AND($R13&gt;0.2499,(ISNUMBER($R13)))</f>
        <v>0</v>
      </c>
      <c r="Y13" s="22" t="b">
        <f t="shared" ref="Y13:Y35" si="3">AND($R13&gt;0.15,$R13&lt;0.25)</f>
        <v>0</v>
      </c>
    </row>
    <row r="14" spans="1:28" ht="19.5" customHeight="1" x14ac:dyDescent="0.35">
      <c r="B14" s="45"/>
      <c r="C14" s="21"/>
      <c r="D14" s="21"/>
      <c r="E14" s="40"/>
      <c r="F14" s="21"/>
      <c r="G14" s="40"/>
      <c r="H14" s="21"/>
      <c r="I14" s="21"/>
      <c r="J14" s="21"/>
      <c r="K14" s="21"/>
      <c r="L14" s="21"/>
      <c r="M14" s="21"/>
      <c r="N14" s="41">
        <f t="shared" si="0"/>
        <v>0</v>
      </c>
      <c r="O14" s="41">
        <f t="shared" ref="O14:O35" si="4">SUM(E14:M14)</f>
        <v>0</v>
      </c>
      <c r="P14" s="41">
        <f t="shared" ref="P14:P34" si="5">SUM(N14:O14)</f>
        <v>0</v>
      </c>
      <c r="Q14" s="41">
        <f t="shared" ref="Q14:Q35" si="6">C14</f>
        <v>0</v>
      </c>
      <c r="R14" s="77" t="str">
        <f t="shared" si="1"/>
        <v/>
      </c>
      <c r="S14" s="42" t="str">
        <f t="shared" ref="S14:S35" si="7">IF(X14=TRUE,"X","")</f>
        <v/>
      </c>
      <c r="T14" s="42" t="str">
        <f t="shared" ref="T14:T35" si="8">IF(Y14=TRUE,"X","")</f>
        <v/>
      </c>
      <c r="U14" s="43">
        <v>1.6</v>
      </c>
      <c r="V14" s="57" t="str">
        <f t="shared" si="2"/>
        <v/>
      </c>
      <c r="W14" s="44"/>
      <c r="X14" s="30" t="b">
        <f t="shared" ref="X14:X34" si="9">AND($R14&gt;0.399,(ISNUMBER($R14)))</f>
        <v>0</v>
      </c>
      <c r="Y14" s="22" t="b">
        <f t="shared" si="3"/>
        <v>0</v>
      </c>
    </row>
    <row r="15" spans="1:28" ht="19.5" customHeight="1" x14ac:dyDescent="0.35">
      <c r="A15" s="19"/>
      <c r="B15" s="28"/>
      <c r="C15" s="21"/>
      <c r="D15" s="21"/>
      <c r="E15" s="40"/>
      <c r="F15" s="21"/>
      <c r="G15" s="40"/>
      <c r="H15" s="21"/>
      <c r="I15" s="21"/>
      <c r="J15" s="21"/>
      <c r="K15" s="21"/>
      <c r="L15" s="21"/>
      <c r="M15" s="21"/>
      <c r="N15" s="41">
        <f t="shared" si="0"/>
        <v>0</v>
      </c>
      <c r="O15" s="41">
        <f t="shared" si="4"/>
        <v>0</v>
      </c>
      <c r="P15" s="41">
        <f t="shared" si="5"/>
        <v>0</v>
      </c>
      <c r="Q15" s="41">
        <f t="shared" si="6"/>
        <v>0</v>
      </c>
      <c r="R15" s="77" t="str">
        <f t="shared" si="1"/>
        <v/>
      </c>
      <c r="S15" s="42" t="str">
        <f t="shared" si="7"/>
        <v/>
      </c>
      <c r="T15" s="42" t="str">
        <f t="shared" si="8"/>
        <v/>
      </c>
      <c r="U15" s="43">
        <v>1.6</v>
      </c>
      <c r="V15" s="57" t="str">
        <f t="shared" si="2"/>
        <v/>
      </c>
      <c r="W15" s="44"/>
      <c r="X15" s="30" t="b">
        <f t="shared" si="9"/>
        <v>0</v>
      </c>
      <c r="Y15" s="22" t="b">
        <f t="shared" si="3"/>
        <v>0</v>
      </c>
    </row>
    <row r="16" spans="1:28" ht="19.5" customHeight="1" x14ac:dyDescent="0.35">
      <c r="A16" s="19"/>
      <c r="B16" s="28"/>
      <c r="C16" s="21"/>
      <c r="D16" s="21"/>
      <c r="E16" s="40"/>
      <c r="F16" s="21"/>
      <c r="G16" s="40"/>
      <c r="H16" s="21"/>
      <c r="I16" s="40"/>
      <c r="J16" s="21"/>
      <c r="K16" s="40"/>
      <c r="L16" s="40"/>
      <c r="M16" s="40"/>
      <c r="N16" s="41">
        <f t="shared" si="0"/>
        <v>0</v>
      </c>
      <c r="O16" s="41">
        <f t="shared" si="4"/>
        <v>0</v>
      </c>
      <c r="P16" s="41">
        <f t="shared" si="5"/>
        <v>0</v>
      </c>
      <c r="Q16" s="41">
        <f t="shared" si="6"/>
        <v>0</v>
      </c>
      <c r="R16" s="77" t="str">
        <f t="shared" si="1"/>
        <v/>
      </c>
      <c r="S16" s="42" t="str">
        <f t="shared" si="7"/>
        <v/>
      </c>
      <c r="T16" s="42" t="str">
        <f t="shared" si="8"/>
        <v/>
      </c>
      <c r="U16" s="43">
        <v>1.6</v>
      </c>
      <c r="V16" s="57" t="str">
        <f t="shared" si="2"/>
        <v/>
      </c>
      <c r="W16" s="44"/>
      <c r="X16" s="30" t="b">
        <f t="shared" si="9"/>
        <v>0</v>
      </c>
      <c r="Y16" s="22" t="b">
        <f t="shared" si="3"/>
        <v>0</v>
      </c>
    </row>
    <row r="17" spans="1:25" ht="19.5" customHeight="1" x14ac:dyDescent="0.35">
      <c r="B17" s="45"/>
      <c r="C17" s="21"/>
      <c r="D17" s="21"/>
      <c r="E17" s="40"/>
      <c r="F17" s="21"/>
      <c r="G17" s="40"/>
      <c r="H17" s="21"/>
      <c r="I17" s="21"/>
      <c r="J17" s="21"/>
      <c r="K17" s="21"/>
      <c r="L17" s="21"/>
      <c r="M17" s="21"/>
      <c r="N17" s="41">
        <f t="shared" si="0"/>
        <v>0</v>
      </c>
      <c r="O17" s="41">
        <f t="shared" si="4"/>
        <v>0</v>
      </c>
      <c r="P17" s="41">
        <f t="shared" si="5"/>
        <v>0</v>
      </c>
      <c r="Q17" s="41">
        <f t="shared" si="6"/>
        <v>0</v>
      </c>
      <c r="R17" s="77" t="str">
        <f t="shared" si="1"/>
        <v/>
      </c>
      <c r="S17" s="42" t="str">
        <f t="shared" si="7"/>
        <v/>
      </c>
      <c r="T17" s="42" t="str">
        <f t="shared" si="8"/>
        <v/>
      </c>
      <c r="U17" s="43">
        <v>1.6</v>
      </c>
      <c r="V17" s="57" t="str">
        <f t="shared" si="2"/>
        <v/>
      </c>
      <c r="W17" s="44"/>
      <c r="X17" s="30" t="b">
        <f t="shared" si="9"/>
        <v>0</v>
      </c>
      <c r="Y17" s="22" t="b">
        <f t="shared" si="3"/>
        <v>0</v>
      </c>
    </row>
    <row r="18" spans="1:25" ht="19.5" customHeight="1" x14ac:dyDescent="0.35">
      <c r="A18" s="19"/>
      <c r="B18" s="28"/>
      <c r="C18" s="21"/>
      <c r="D18" s="21"/>
      <c r="E18" s="40"/>
      <c r="F18" s="21"/>
      <c r="G18" s="40"/>
      <c r="H18" s="21"/>
      <c r="I18" s="40"/>
      <c r="J18" s="21"/>
      <c r="K18" s="40"/>
      <c r="L18" s="40"/>
      <c r="M18" s="40"/>
      <c r="N18" s="41">
        <f t="shared" si="0"/>
        <v>0</v>
      </c>
      <c r="O18" s="41">
        <f t="shared" si="4"/>
        <v>0</v>
      </c>
      <c r="P18" s="41">
        <f t="shared" si="5"/>
        <v>0</v>
      </c>
      <c r="Q18" s="41">
        <f t="shared" si="6"/>
        <v>0</v>
      </c>
      <c r="R18" s="77" t="str">
        <f t="shared" si="1"/>
        <v/>
      </c>
      <c r="S18" s="42" t="str">
        <f t="shared" si="7"/>
        <v/>
      </c>
      <c r="T18" s="42" t="str">
        <f t="shared" si="8"/>
        <v/>
      </c>
      <c r="U18" s="43">
        <v>1.6</v>
      </c>
      <c r="V18" s="57" t="str">
        <f t="shared" si="2"/>
        <v/>
      </c>
      <c r="W18" s="44"/>
      <c r="X18" s="30" t="b">
        <f t="shared" si="9"/>
        <v>0</v>
      </c>
      <c r="Y18" s="22" t="b">
        <f t="shared" si="3"/>
        <v>0</v>
      </c>
    </row>
    <row r="19" spans="1:25" ht="19.5" customHeight="1" x14ac:dyDescent="0.35">
      <c r="A19" s="19"/>
      <c r="B19" s="28"/>
      <c r="C19" s="21"/>
      <c r="D19" s="21"/>
      <c r="E19" s="21"/>
      <c r="F19" s="21"/>
      <c r="G19" s="21"/>
      <c r="H19" s="40"/>
      <c r="I19" s="40"/>
      <c r="J19" s="40"/>
      <c r="K19" s="40"/>
      <c r="L19" s="40"/>
      <c r="M19" s="40"/>
      <c r="N19" s="41">
        <f t="shared" si="0"/>
        <v>0</v>
      </c>
      <c r="O19" s="41">
        <f t="shared" si="4"/>
        <v>0</v>
      </c>
      <c r="P19" s="41">
        <f>SUM(N19:O19)</f>
        <v>0</v>
      </c>
      <c r="Q19" s="41">
        <f t="shared" si="6"/>
        <v>0</v>
      </c>
      <c r="R19" s="77" t="str">
        <f>IFERROR(P19/Q19,"")</f>
        <v/>
      </c>
      <c r="S19" s="42" t="str">
        <f t="shared" ref="S19:T19" si="10">IF(X19=TRUE,"X","")</f>
        <v/>
      </c>
      <c r="T19" s="42" t="str">
        <f t="shared" si="10"/>
        <v/>
      </c>
      <c r="U19" s="43">
        <v>1.6</v>
      </c>
      <c r="V19" s="57" t="str">
        <f>IFERROR(R19*U19,"")</f>
        <v/>
      </c>
      <c r="W19" s="44"/>
      <c r="X19" s="30" t="b">
        <f t="shared" si="9"/>
        <v>0</v>
      </c>
      <c r="Y19" s="22" t="b">
        <f t="shared" si="3"/>
        <v>0</v>
      </c>
    </row>
    <row r="20" spans="1:25" ht="19.5" customHeight="1" x14ac:dyDescent="0.35">
      <c r="A20" s="19"/>
      <c r="B20" s="28"/>
      <c r="C20" s="21"/>
      <c r="D20" s="21"/>
      <c r="E20" s="21"/>
      <c r="F20" s="21"/>
      <c r="G20" s="21"/>
      <c r="H20" s="40"/>
      <c r="I20" s="40"/>
      <c r="J20" s="40"/>
      <c r="K20" s="40"/>
      <c r="L20" s="40"/>
      <c r="M20" s="40"/>
      <c r="N20" s="41">
        <f>D20</f>
        <v>0</v>
      </c>
      <c r="O20" s="41">
        <f>SUM(E20:M20)</f>
        <v>0</v>
      </c>
      <c r="P20" s="41">
        <f>SUM(N20:O20)</f>
        <v>0</v>
      </c>
      <c r="Q20" s="41">
        <f>C20</f>
        <v>0</v>
      </c>
      <c r="R20" s="77" t="str">
        <f>IFERROR(P20/Q20,"")</f>
        <v/>
      </c>
      <c r="S20" s="42" t="str">
        <f>IF(X20=TRUE,"X","")</f>
        <v/>
      </c>
      <c r="T20" s="42" t="str">
        <f>IF(Y20=TRUE,"X","")</f>
        <v/>
      </c>
      <c r="U20" s="43">
        <v>1.6</v>
      </c>
      <c r="V20" s="57" t="str">
        <f>IFERROR(R20*U20,"")</f>
        <v/>
      </c>
      <c r="W20" s="44"/>
      <c r="X20" s="30" t="b">
        <f>AND($R20&gt;0.39,(ISNUMBER($R20)))</f>
        <v>0</v>
      </c>
      <c r="Y20" s="22" t="b">
        <f t="shared" si="3"/>
        <v>0</v>
      </c>
    </row>
    <row r="21" spans="1:25" ht="19.5" customHeight="1" x14ac:dyDescent="0.35">
      <c r="A21" s="19"/>
      <c r="B21" s="28"/>
      <c r="C21" s="21"/>
      <c r="D21" s="21"/>
      <c r="E21" s="21"/>
      <c r="F21" s="21"/>
      <c r="G21" s="21"/>
      <c r="H21" s="40"/>
      <c r="I21" s="40"/>
      <c r="J21" s="40"/>
      <c r="K21" s="40"/>
      <c r="L21" s="40"/>
      <c r="M21" s="40"/>
      <c r="N21" s="41">
        <f t="shared" si="0"/>
        <v>0</v>
      </c>
      <c r="O21" s="41">
        <f t="shared" si="4"/>
        <v>0</v>
      </c>
      <c r="P21" s="41">
        <f t="shared" ref="P21:P33" si="11">SUM(N21:O21)</f>
        <v>0</v>
      </c>
      <c r="Q21" s="41">
        <f t="shared" si="6"/>
        <v>0</v>
      </c>
      <c r="R21" s="77" t="str">
        <f t="shared" ref="R21:R33" si="12">IFERROR(P21/Q21,"")</f>
        <v/>
      </c>
      <c r="S21" s="42" t="str">
        <f t="shared" ref="S21:S33" si="13">IF(X21=TRUE,"X","")</f>
        <v/>
      </c>
      <c r="T21" s="42" t="str">
        <f t="shared" si="8"/>
        <v/>
      </c>
      <c r="U21" s="43">
        <v>1.6</v>
      </c>
      <c r="V21" s="57" t="str">
        <f t="shared" si="2"/>
        <v/>
      </c>
      <c r="W21" s="44"/>
      <c r="X21" s="30" t="b">
        <f t="shared" si="9"/>
        <v>0</v>
      </c>
      <c r="Y21" s="22" t="b">
        <f t="shared" si="3"/>
        <v>0</v>
      </c>
    </row>
    <row r="22" spans="1:25" ht="19.5" customHeight="1" x14ac:dyDescent="0.35">
      <c r="A22" s="19"/>
      <c r="B22" s="28"/>
      <c r="C22" s="21"/>
      <c r="D22" s="21"/>
      <c r="E22" s="21"/>
      <c r="F22" s="21"/>
      <c r="G22" s="21"/>
      <c r="H22" s="21"/>
      <c r="I22" s="21"/>
      <c r="J22" s="21"/>
      <c r="K22" s="21"/>
      <c r="L22" s="40"/>
      <c r="M22" s="40"/>
      <c r="N22" s="41">
        <f t="shared" si="0"/>
        <v>0</v>
      </c>
      <c r="O22" s="41">
        <f t="shared" si="4"/>
        <v>0</v>
      </c>
      <c r="P22" s="41">
        <f t="shared" si="11"/>
        <v>0</v>
      </c>
      <c r="Q22" s="41">
        <f t="shared" si="6"/>
        <v>0</v>
      </c>
      <c r="R22" s="77" t="str">
        <f t="shared" si="12"/>
        <v/>
      </c>
      <c r="S22" s="42" t="str">
        <f t="shared" si="13"/>
        <v/>
      </c>
      <c r="T22" s="42" t="str">
        <f t="shared" si="8"/>
        <v/>
      </c>
      <c r="U22" s="43">
        <v>1.6</v>
      </c>
      <c r="V22" s="57" t="str">
        <f t="shared" si="2"/>
        <v/>
      </c>
      <c r="W22" s="44"/>
      <c r="X22" s="30" t="b">
        <f t="shared" si="9"/>
        <v>0</v>
      </c>
      <c r="Y22" s="22" t="b">
        <f t="shared" si="3"/>
        <v>0</v>
      </c>
    </row>
    <row r="23" spans="1:25" ht="19.5" customHeight="1" x14ac:dyDescent="0.35">
      <c r="A23" s="19"/>
      <c r="B23" s="28"/>
      <c r="C23" s="21"/>
      <c r="D23" s="21"/>
      <c r="E23" s="21"/>
      <c r="F23" s="21"/>
      <c r="G23" s="21"/>
      <c r="H23" s="40"/>
      <c r="I23" s="40"/>
      <c r="J23" s="40"/>
      <c r="K23" s="40"/>
      <c r="L23" s="40"/>
      <c r="M23" s="40"/>
      <c r="N23" s="41">
        <f t="shared" si="0"/>
        <v>0</v>
      </c>
      <c r="O23" s="41">
        <f t="shared" si="4"/>
        <v>0</v>
      </c>
      <c r="P23" s="41">
        <f t="shared" si="11"/>
        <v>0</v>
      </c>
      <c r="Q23" s="41">
        <f t="shared" si="6"/>
        <v>0</v>
      </c>
      <c r="R23" s="77" t="str">
        <f t="shared" si="12"/>
        <v/>
      </c>
      <c r="S23" s="42" t="str">
        <f t="shared" si="13"/>
        <v/>
      </c>
      <c r="T23" s="42" t="str">
        <f t="shared" si="8"/>
        <v/>
      </c>
      <c r="U23" s="43">
        <v>1.6</v>
      </c>
      <c r="V23" s="57" t="str">
        <f t="shared" si="2"/>
        <v/>
      </c>
      <c r="W23" s="44"/>
      <c r="X23" s="30" t="b">
        <f t="shared" si="9"/>
        <v>0</v>
      </c>
      <c r="Y23" s="22" t="b">
        <f t="shared" si="3"/>
        <v>0</v>
      </c>
    </row>
    <row r="24" spans="1:25" ht="19.5" customHeight="1" x14ac:dyDescent="0.35">
      <c r="A24" s="19"/>
      <c r="B24" s="28"/>
      <c r="C24" s="21"/>
      <c r="D24" s="21"/>
      <c r="E24" s="21"/>
      <c r="F24" s="40"/>
      <c r="G24" s="40"/>
      <c r="H24" s="40"/>
      <c r="I24" s="40"/>
      <c r="J24" s="40"/>
      <c r="K24" s="40"/>
      <c r="L24" s="40"/>
      <c r="M24" s="40"/>
      <c r="N24" s="41">
        <f t="shared" si="0"/>
        <v>0</v>
      </c>
      <c r="O24" s="41">
        <f t="shared" si="4"/>
        <v>0</v>
      </c>
      <c r="P24" s="41">
        <f t="shared" si="11"/>
        <v>0</v>
      </c>
      <c r="Q24" s="41">
        <f t="shared" si="6"/>
        <v>0</v>
      </c>
      <c r="R24" s="77" t="str">
        <f t="shared" si="12"/>
        <v/>
      </c>
      <c r="S24" s="42" t="str">
        <f t="shared" si="13"/>
        <v/>
      </c>
      <c r="T24" s="42" t="str">
        <f t="shared" si="8"/>
        <v/>
      </c>
      <c r="U24" s="43">
        <v>1.6</v>
      </c>
      <c r="V24" s="57" t="str">
        <f t="shared" si="2"/>
        <v/>
      </c>
      <c r="W24" s="44"/>
      <c r="X24" s="30" t="b">
        <f t="shared" si="9"/>
        <v>0</v>
      </c>
      <c r="Y24" s="22" t="b">
        <f t="shared" si="3"/>
        <v>0</v>
      </c>
    </row>
    <row r="25" spans="1:25" ht="19.5" customHeight="1" x14ac:dyDescent="0.35">
      <c r="A25" s="19"/>
      <c r="B25" s="28"/>
      <c r="C25" s="21"/>
      <c r="D25" s="21"/>
      <c r="E25" s="21"/>
      <c r="F25" s="21"/>
      <c r="G25" s="21"/>
      <c r="H25" s="40"/>
      <c r="I25" s="40"/>
      <c r="J25" s="40"/>
      <c r="K25" s="40"/>
      <c r="L25" s="40"/>
      <c r="M25" s="40"/>
      <c r="N25" s="41">
        <f t="shared" si="0"/>
        <v>0</v>
      </c>
      <c r="O25" s="41">
        <f t="shared" si="4"/>
        <v>0</v>
      </c>
      <c r="P25" s="41">
        <f t="shared" si="11"/>
        <v>0</v>
      </c>
      <c r="Q25" s="41">
        <f t="shared" si="6"/>
        <v>0</v>
      </c>
      <c r="R25" s="77" t="str">
        <f t="shared" si="12"/>
        <v/>
      </c>
      <c r="S25" s="42" t="str">
        <f t="shared" si="13"/>
        <v/>
      </c>
      <c r="T25" s="42" t="str">
        <f t="shared" si="8"/>
        <v/>
      </c>
      <c r="U25" s="43">
        <v>1.6</v>
      </c>
      <c r="V25" s="57" t="str">
        <f t="shared" si="2"/>
        <v/>
      </c>
      <c r="W25" s="44"/>
      <c r="X25" s="30" t="b">
        <f t="shared" si="9"/>
        <v>0</v>
      </c>
      <c r="Y25" s="22" t="b">
        <f t="shared" si="3"/>
        <v>0</v>
      </c>
    </row>
    <row r="26" spans="1:25" ht="19.5" customHeight="1" x14ac:dyDescent="0.35">
      <c r="A26" s="19"/>
      <c r="B26" s="28"/>
      <c r="C26" s="21"/>
      <c r="D26" s="21"/>
      <c r="E26" s="40"/>
      <c r="F26" s="40"/>
      <c r="G26" s="40"/>
      <c r="H26" s="40"/>
      <c r="I26" s="40"/>
      <c r="J26" s="40"/>
      <c r="K26" s="40"/>
      <c r="L26" s="40"/>
      <c r="M26" s="40"/>
      <c r="N26" s="41">
        <f t="shared" si="0"/>
        <v>0</v>
      </c>
      <c r="O26" s="41">
        <f t="shared" si="4"/>
        <v>0</v>
      </c>
      <c r="P26" s="41">
        <f t="shared" si="11"/>
        <v>0</v>
      </c>
      <c r="Q26" s="41">
        <f t="shared" si="6"/>
        <v>0</v>
      </c>
      <c r="R26" s="77" t="str">
        <f t="shared" si="12"/>
        <v/>
      </c>
      <c r="S26" s="42" t="str">
        <f t="shared" si="13"/>
        <v/>
      </c>
      <c r="T26" s="42" t="str">
        <f t="shared" si="8"/>
        <v/>
      </c>
      <c r="U26" s="43">
        <v>1.6</v>
      </c>
      <c r="V26" s="57" t="str">
        <f t="shared" si="2"/>
        <v/>
      </c>
      <c r="W26" s="44"/>
      <c r="X26" s="30" t="b">
        <f t="shared" si="9"/>
        <v>0</v>
      </c>
      <c r="Y26" s="22" t="b">
        <f t="shared" si="3"/>
        <v>0</v>
      </c>
    </row>
    <row r="27" spans="1:25" ht="19.5" customHeight="1" x14ac:dyDescent="0.35">
      <c r="A27" s="19"/>
      <c r="B27" s="28"/>
      <c r="C27" s="21"/>
      <c r="D27" s="40"/>
      <c r="E27" s="40"/>
      <c r="F27" s="40"/>
      <c r="G27" s="40"/>
      <c r="H27" s="40"/>
      <c r="I27" s="40"/>
      <c r="J27" s="40"/>
      <c r="K27" s="40"/>
      <c r="L27" s="40"/>
      <c r="M27" s="40"/>
      <c r="N27" s="41">
        <f t="shared" si="0"/>
        <v>0</v>
      </c>
      <c r="O27" s="41">
        <f t="shared" si="4"/>
        <v>0</v>
      </c>
      <c r="P27" s="41">
        <f t="shared" si="11"/>
        <v>0</v>
      </c>
      <c r="Q27" s="41">
        <f t="shared" si="6"/>
        <v>0</v>
      </c>
      <c r="R27" s="77" t="str">
        <f t="shared" si="12"/>
        <v/>
      </c>
      <c r="S27" s="42" t="str">
        <f t="shared" si="13"/>
        <v/>
      </c>
      <c r="T27" s="42" t="str">
        <f t="shared" si="8"/>
        <v/>
      </c>
      <c r="U27" s="43">
        <v>1.6</v>
      </c>
      <c r="V27" s="57" t="str">
        <f t="shared" si="2"/>
        <v/>
      </c>
      <c r="W27" s="44"/>
      <c r="X27" s="30" t="b">
        <f t="shared" si="9"/>
        <v>0</v>
      </c>
      <c r="Y27" s="22" t="b">
        <f t="shared" si="3"/>
        <v>0</v>
      </c>
    </row>
    <row r="28" spans="1:25" ht="19.5" customHeight="1" x14ac:dyDescent="0.35">
      <c r="A28" s="19"/>
      <c r="B28" s="28"/>
      <c r="C28" s="21"/>
      <c r="D28" s="21"/>
      <c r="E28" s="21"/>
      <c r="F28" s="21"/>
      <c r="G28" s="21"/>
      <c r="H28" s="40"/>
      <c r="I28" s="40"/>
      <c r="J28" s="40"/>
      <c r="K28" s="40"/>
      <c r="L28" s="40"/>
      <c r="M28" s="40"/>
      <c r="N28" s="41">
        <f t="shared" si="0"/>
        <v>0</v>
      </c>
      <c r="O28" s="41">
        <f t="shared" si="4"/>
        <v>0</v>
      </c>
      <c r="P28" s="41">
        <f t="shared" si="11"/>
        <v>0</v>
      </c>
      <c r="Q28" s="41">
        <f t="shared" si="6"/>
        <v>0</v>
      </c>
      <c r="R28" s="77" t="str">
        <f t="shared" si="12"/>
        <v/>
      </c>
      <c r="S28" s="42" t="str">
        <f t="shared" si="13"/>
        <v/>
      </c>
      <c r="T28" s="42" t="str">
        <f t="shared" si="8"/>
        <v/>
      </c>
      <c r="U28" s="43">
        <v>1.6</v>
      </c>
      <c r="V28" s="57" t="str">
        <f t="shared" si="2"/>
        <v/>
      </c>
      <c r="W28" s="44"/>
      <c r="X28" s="30" t="b">
        <f t="shared" si="9"/>
        <v>0</v>
      </c>
      <c r="Y28" s="22" t="b">
        <f t="shared" si="3"/>
        <v>0</v>
      </c>
    </row>
    <row r="29" spans="1:25" ht="19.5" customHeight="1" x14ac:dyDescent="0.35">
      <c r="A29" s="19"/>
      <c r="B29" s="28"/>
      <c r="C29" s="21"/>
      <c r="D29" s="21"/>
      <c r="E29" s="40"/>
      <c r="F29" s="40"/>
      <c r="G29" s="40"/>
      <c r="H29" s="40"/>
      <c r="I29" s="40"/>
      <c r="J29" s="40"/>
      <c r="K29" s="40"/>
      <c r="L29" s="40"/>
      <c r="M29" s="40"/>
      <c r="N29" s="41">
        <f t="shared" si="0"/>
        <v>0</v>
      </c>
      <c r="O29" s="41">
        <f t="shared" si="4"/>
        <v>0</v>
      </c>
      <c r="P29" s="41">
        <f t="shared" si="11"/>
        <v>0</v>
      </c>
      <c r="Q29" s="41">
        <f t="shared" si="6"/>
        <v>0</v>
      </c>
      <c r="R29" s="77" t="str">
        <f t="shared" si="12"/>
        <v/>
      </c>
      <c r="S29" s="42" t="str">
        <f t="shared" si="13"/>
        <v/>
      </c>
      <c r="T29" s="42" t="str">
        <f t="shared" si="8"/>
        <v/>
      </c>
      <c r="U29" s="43">
        <v>1.6</v>
      </c>
      <c r="V29" s="57" t="str">
        <f t="shared" si="2"/>
        <v/>
      </c>
      <c r="W29" s="44"/>
      <c r="X29" s="30" t="b">
        <f t="shared" si="9"/>
        <v>0</v>
      </c>
      <c r="Y29" s="22" t="b">
        <f t="shared" si="3"/>
        <v>0</v>
      </c>
    </row>
    <row r="30" spans="1:25" ht="19.5" customHeight="1" x14ac:dyDescent="0.35">
      <c r="A30" s="19"/>
      <c r="B30" s="28"/>
      <c r="C30" s="21"/>
      <c r="D30" s="21"/>
      <c r="E30" s="21"/>
      <c r="F30" s="21"/>
      <c r="G30" s="21"/>
      <c r="H30" s="40"/>
      <c r="I30" s="40"/>
      <c r="J30" s="40"/>
      <c r="K30" s="40"/>
      <c r="L30" s="40"/>
      <c r="M30" s="40"/>
      <c r="N30" s="41">
        <f t="shared" si="0"/>
        <v>0</v>
      </c>
      <c r="O30" s="41">
        <f t="shared" si="4"/>
        <v>0</v>
      </c>
      <c r="P30" s="41">
        <f t="shared" si="11"/>
        <v>0</v>
      </c>
      <c r="Q30" s="41">
        <f t="shared" si="6"/>
        <v>0</v>
      </c>
      <c r="R30" s="77" t="str">
        <f t="shared" si="12"/>
        <v/>
      </c>
      <c r="S30" s="42" t="str">
        <f t="shared" si="13"/>
        <v/>
      </c>
      <c r="T30" s="42" t="str">
        <f t="shared" si="8"/>
        <v/>
      </c>
      <c r="U30" s="43">
        <v>1.6</v>
      </c>
      <c r="V30" s="57" t="str">
        <f t="shared" si="2"/>
        <v/>
      </c>
      <c r="W30" s="44"/>
      <c r="X30" s="30" t="b">
        <f t="shared" si="9"/>
        <v>0</v>
      </c>
      <c r="Y30" s="22" t="b">
        <f t="shared" si="3"/>
        <v>0</v>
      </c>
    </row>
    <row r="31" spans="1:25" ht="19.5" customHeight="1" x14ac:dyDescent="0.35">
      <c r="A31" s="19"/>
      <c r="B31" s="28"/>
      <c r="C31" s="21"/>
      <c r="D31" s="21"/>
      <c r="E31" s="21"/>
      <c r="F31" s="21"/>
      <c r="G31" s="21"/>
      <c r="H31" s="21"/>
      <c r="I31" s="21"/>
      <c r="J31" s="21"/>
      <c r="K31" s="21"/>
      <c r="L31" s="21"/>
      <c r="M31" s="40"/>
      <c r="N31" s="41">
        <f t="shared" si="0"/>
        <v>0</v>
      </c>
      <c r="O31" s="41">
        <f t="shared" si="4"/>
        <v>0</v>
      </c>
      <c r="P31" s="41">
        <f t="shared" si="11"/>
        <v>0</v>
      </c>
      <c r="Q31" s="41">
        <f t="shared" si="6"/>
        <v>0</v>
      </c>
      <c r="R31" s="77" t="str">
        <f t="shared" si="12"/>
        <v/>
      </c>
      <c r="S31" s="42" t="str">
        <f t="shared" si="13"/>
        <v/>
      </c>
      <c r="T31" s="42" t="str">
        <f t="shared" si="8"/>
        <v/>
      </c>
      <c r="U31" s="43">
        <v>1.6</v>
      </c>
      <c r="V31" s="57" t="str">
        <f t="shared" si="2"/>
        <v/>
      </c>
      <c r="W31" s="44"/>
      <c r="X31" s="30" t="b">
        <f t="shared" si="9"/>
        <v>0</v>
      </c>
      <c r="Y31" s="22" t="b">
        <f t="shared" si="3"/>
        <v>0</v>
      </c>
    </row>
    <row r="32" spans="1:25" ht="19.5" customHeight="1" x14ac:dyDescent="0.35">
      <c r="A32" s="19"/>
      <c r="B32" s="28"/>
      <c r="C32" s="21"/>
      <c r="D32" s="21"/>
      <c r="E32" s="21"/>
      <c r="F32" s="21"/>
      <c r="G32" s="40"/>
      <c r="H32" s="40"/>
      <c r="I32" s="40"/>
      <c r="J32" s="40"/>
      <c r="K32" s="40"/>
      <c r="L32" s="40"/>
      <c r="M32" s="40"/>
      <c r="N32" s="41">
        <f t="shared" si="0"/>
        <v>0</v>
      </c>
      <c r="O32" s="41">
        <f t="shared" si="4"/>
        <v>0</v>
      </c>
      <c r="P32" s="41">
        <f t="shared" si="11"/>
        <v>0</v>
      </c>
      <c r="Q32" s="41">
        <f t="shared" si="6"/>
        <v>0</v>
      </c>
      <c r="R32" s="77" t="str">
        <f t="shared" si="12"/>
        <v/>
      </c>
      <c r="S32" s="42" t="str">
        <f t="shared" si="13"/>
        <v/>
      </c>
      <c r="T32" s="42" t="str">
        <f t="shared" si="8"/>
        <v/>
      </c>
      <c r="U32" s="43">
        <v>1.6</v>
      </c>
      <c r="V32" s="57" t="str">
        <f t="shared" si="2"/>
        <v/>
      </c>
      <c r="W32" s="44"/>
      <c r="X32" s="30" t="b">
        <f t="shared" si="9"/>
        <v>0</v>
      </c>
      <c r="Y32" s="22" t="b">
        <f t="shared" si="3"/>
        <v>0</v>
      </c>
    </row>
    <row r="33" spans="1:25" ht="19.5" customHeight="1" x14ac:dyDescent="0.35">
      <c r="A33" s="19"/>
      <c r="B33" s="28"/>
      <c r="C33" s="21"/>
      <c r="D33" s="21"/>
      <c r="E33" s="21"/>
      <c r="F33" s="21"/>
      <c r="G33" s="21"/>
      <c r="H33" s="40"/>
      <c r="I33" s="40"/>
      <c r="J33" s="40"/>
      <c r="K33" s="40"/>
      <c r="L33" s="40"/>
      <c r="M33" s="40"/>
      <c r="N33" s="41">
        <f t="shared" si="0"/>
        <v>0</v>
      </c>
      <c r="O33" s="41">
        <f t="shared" si="4"/>
        <v>0</v>
      </c>
      <c r="P33" s="41">
        <f t="shared" si="11"/>
        <v>0</v>
      </c>
      <c r="Q33" s="41">
        <f t="shared" si="6"/>
        <v>0</v>
      </c>
      <c r="R33" s="77" t="str">
        <f t="shared" si="12"/>
        <v/>
      </c>
      <c r="S33" s="42" t="str">
        <f t="shared" si="13"/>
        <v/>
      </c>
      <c r="T33" s="42" t="str">
        <f t="shared" si="8"/>
        <v/>
      </c>
      <c r="U33" s="43">
        <v>1.6</v>
      </c>
      <c r="V33" s="57" t="str">
        <f t="shared" si="2"/>
        <v/>
      </c>
      <c r="W33" s="44"/>
      <c r="X33" s="30" t="b">
        <f t="shared" si="9"/>
        <v>0</v>
      </c>
      <c r="Y33" s="22" t="b">
        <f t="shared" si="3"/>
        <v>0</v>
      </c>
    </row>
    <row r="34" spans="1:25" ht="19.5" customHeight="1" x14ac:dyDescent="0.35">
      <c r="A34" s="19"/>
      <c r="B34" s="28"/>
      <c r="C34" s="21"/>
      <c r="D34" s="40"/>
      <c r="E34" s="40"/>
      <c r="F34" s="40"/>
      <c r="G34" s="40"/>
      <c r="H34" s="40"/>
      <c r="I34" s="40"/>
      <c r="J34" s="21"/>
      <c r="K34" s="21"/>
      <c r="L34" s="21"/>
      <c r="M34" s="40"/>
      <c r="N34" s="41">
        <f t="shared" si="0"/>
        <v>0</v>
      </c>
      <c r="O34" s="41">
        <f t="shared" si="4"/>
        <v>0</v>
      </c>
      <c r="P34" s="41">
        <f t="shared" si="5"/>
        <v>0</v>
      </c>
      <c r="Q34" s="41">
        <f t="shared" si="6"/>
        <v>0</v>
      </c>
      <c r="R34" s="77" t="str">
        <f t="shared" si="1"/>
        <v/>
      </c>
      <c r="S34" s="42" t="str">
        <f t="shared" si="7"/>
        <v/>
      </c>
      <c r="T34" s="42" t="str">
        <f t="shared" si="8"/>
        <v/>
      </c>
      <c r="U34" s="43">
        <v>1.6</v>
      </c>
      <c r="V34" s="57" t="str">
        <f t="shared" si="2"/>
        <v/>
      </c>
      <c r="W34" s="44"/>
      <c r="X34" s="30" t="b">
        <f t="shared" si="9"/>
        <v>0</v>
      </c>
      <c r="Y34" s="22" t="b">
        <f t="shared" si="3"/>
        <v>0</v>
      </c>
    </row>
    <row r="35" spans="1:25" ht="19.5" customHeight="1" thickBot="1" x14ac:dyDescent="0.4">
      <c r="A35" s="19"/>
      <c r="B35" s="29"/>
      <c r="C35" s="23"/>
      <c r="D35" s="23"/>
      <c r="E35" s="23"/>
      <c r="F35" s="23"/>
      <c r="G35" s="23"/>
      <c r="H35" s="46"/>
      <c r="I35" s="46"/>
      <c r="J35" s="46"/>
      <c r="K35" s="46"/>
      <c r="L35" s="46"/>
      <c r="M35" s="46"/>
      <c r="N35" s="47">
        <f t="shared" si="0"/>
        <v>0</v>
      </c>
      <c r="O35" s="41">
        <f t="shared" si="4"/>
        <v>0</v>
      </c>
      <c r="P35" s="47">
        <f>SUM(N35:O35)</f>
        <v>0</v>
      </c>
      <c r="Q35" s="47">
        <f t="shared" si="6"/>
        <v>0</v>
      </c>
      <c r="R35" s="78" t="str">
        <f t="shared" si="1"/>
        <v/>
      </c>
      <c r="S35" s="48" t="str">
        <f t="shared" si="7"/>
        <v/>
      </c>
      <c r="T35" s="48" t="str">
        <f t="shared" si="8"/>
        <v/>
      </c>
      <c r="U35" s="49">
        <v>1.6</v>
      </c>
      <c r="V35" s="58" t="str">
        <f t="shared" si="2"/>
        <v/>
      </c>
      <c r="W35" s="50"/>
      <c r="X35" s="31" t="b">
        <f t="shared" ref="X35" si="14">AND($R35&gt;0.39,(ISNUMBER($R35)))</f>
        <v>0</v>
      </c>
      <c r="Y35" s="22" t="b">
        <f t="shared" si="3"/>
        <v>0</v>
      </c>
    </row>
    <row r="36" spans="1:25" ht="19.5" customHeight="1" thickTop="1" x14ac:dyDescent="0.35">
      <c r="A36" s="19"/>
      <c r="B36" s="56" t="s">
        <v>37</v>
      </c>
      <c r="C36" s="34">
        <f>SUBTOTAL(109,Table2[Total Enrollment for the Site at the Time Data Is Submitted])</f>
        <v>0</v>
      </c>
      <c r="D36" s="34">
        <f>SUBTOTAL(109,Table2[Supplemental Nutrition Assistance Program (SNAP)])</f>
        <v>0</v>
      </c>
      <c r="E36" s="34">
        <f>SUBTOTAL(109,Table2[Temporary Assistance for Needy Families (TANF)])</f>
        <v>0</v>
      </c>
      <c r="F36" s="34">
        <f>SUBTOTAL(109,Table2[Medicaid Free])</f>
        <v>0</v>
      </c>
      <c r="G36" s="34">
        <f>SUBTOTAL(109,Table2[Food Distribution Program on Indian Reservations (FDPIR)])</f>
        <v>0</v>
      </c>
      <c r="H36" s="51">
        <f>SUBTOTAL(109,Table2[Head Start, Early Head Start, or State-Funded Comparable Early Childhood Program])</f>
        <v>0</v>
      </c>
      <c r="I36" s="51">
        <f>SUBTOTAL(109,Table2[Migrant])</f>
        <v>0</v>
      </c>
      <c r="J36" s="51">
        <f>SUBTOTAL(109,Table2[Homeless (includes Disaster and Runaway)])</f>
        <v>0</v>
      </c>
      <c r="K36" s="51">
        <f>SUBTOTAL(109,Table2[Foster])</f>
        <v>0</v>
      </c>
      <c r="L36" s="51">
        <f>SUBTOTAL(109,Table2[Non-Applicant Household, Eligibility Certified Through Other Means])</f>
        <v>0</v>
      </c>
      <c r="M36" s="51">
        <f>SUBTOTAL(109,Table2[SNAP Letter Method
(Applies to CEP only)
])</f>
        <v>0</v>
      </c>
      <c r="N36" s="52">
        <f>SUBTOTAL(109,Table2[SNAP])</f>
        <v>0</v>
      </c>
      <c r="O36" s="52">
        <f>SUBTOTAL(109,Table2[Other 
(All Other Sources of Directly Certified Students)])</f>
        <v>0</v>
      </c>
      <c r="P36" s="52">
        <f>SUM(N36:O36)</f>
        <v>0</v>
      </c>
      <c r="Q36" s="52">
        <f>SUBTOTAL(109,Table2[Enrollment Total])</f>
        <v>0</v>
      </c>
      <c r="R36" s="79" t="str">
        <f>IFERROR(P36/Q36,"")</f>
        <v/>
      </c>
      <c r="S36" s="53"/>
      <c r="T36" s="53"/>
      <c r="U36" s="54" t="s">
        <v>54</v>
      </c>
      <c r="V36" s="59" t="str">
        <f>IFERROR(R36*U36,"")</f>
        <v/>
      </c>
      <c r="W36" s="55"/>
      <c r="X36" s="31"/>
      <c r="Y36" s="24">
        <f>SUBTOTAL(103,Table2[Column5])</f>
        <v>23</v>
      </c>
    </row>
    <row r="37" spans="1:25" ht="19.5" customHeight="1" x14ac:dyDescent="0.35">
      <c r="A37" s="19"/>
      <c r="B37" s="8"/>
      <c r="C37" s="8"/>
      <c r="D37" s="8"/>
      <c r="E37" s="8"/>
      <c r="F37" s="8"/>
      <c r="G37" s="8"/>
    </row>
    <row r="38" spans="1:25" ht="19.5" customHeight="1" x14ac:dyDescent="0.35">
      <c r="A38" s="19"/>
      <c r="B38" s="8"/>
      <c r="C38" s="9"/>
      <c r="D38" s="9"/>
      <c r="E38" s="9"/>
      <c r="F38" s="10"/>
      <c r="G38" s="10"/>
    </row>
    <row r="39" spans="1:25" ht="19.5" customHeight="1" x14ac:dyDescent="0.35">
      <c r="A39" s="18"/>
      <c r="B39" s="8"/>
      <c r="C39" s="9"/>
      <c r="D39" s="9"/>
      <c r="E39" s="9"/>
      <c r="F39" s="10"/>
    </row>
    <row r="40" spans="1:25" ht="19.5" customHeight="1" x14ac:dyDescent="0.35">
      <c r="A40" s="8"/>
    </row>
    <row r="41" spans="1:25" ht="20.25" customHeight="1" x14ac:dyDescent="0.35">
      <c r="A41" s="8"/>
    </row>
    <row r="42" spans="1:25" x14ac:dyDescent="0.35">
      <c r="A42" s="8"/>
    </row>
    <row r="64" spans="1:1" x14ac:dyDescent="0.35">
      <c r="A64" s="1"/>
    </row>
  </sheetData>
  <sheetProtection sheet="1" objects="1" scenarios="1" insertRows="0" sort="0" autoFilter="0"/>
  <mergeCells count="12">
    <mergeCell ref="D11:M11"/>
    <mergeCell ref="N11:R11"/>
    <mergeCell ref="S11:T11"/>
    <mergeCell ref="U11:V11"/>
    <mergeCell ref="U9:W9"/>
    <mergeCell ref="P8:T8"/>
    <mergeCell ref="O6:V6"/>
    <mergeCell ref="O7:V7"/>
    <mergeCell ref="B5:M5"/>
    <mergeCell ref="B8:M8"/>
    <mergeCell ref="B6:M6"/>
    <mergeCell ref="B7:M7"/>
  </mergeCells>
  <conditionalFormatting sqref="S13:S35">
    <cfRule type="expression" dxfId="25" priority="1">
      <formula>ISBLANK(R13)</formula>
    </cfRule>
  </conditionalFormatting>
  <pageMargins left="0.25" right="0.25" top="0.75" bottom="0.75" header="0.3" footer="0.3"/>
  <pageSetup scale="55" fitToHeight="0" orientation="landscape" r:id="rId1"/>
  <headerFooter>
    <oddHeader>&amp;L&amp;"-,Regular"&amp;9Texas Department of 
Agriculture&amp;C&amp;"Arial Narrow,Regular"
&amp;R&amp;"-,Regular"&amp;9Worksheet | CEP
January 10, 2018</oddHeader>
    <oddFooter xml:space="preserve">&amp;R&amp;"Arial Narrow,Regular"&amp;9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view="pageLayout" zoomScale="80" zoomScalePageLayoutView="80" workbookViewId="0">
      <selection activeCell="B2" sqref="B2"/>
    </sheetView>
  </sheetViews>
  <sheetFormatPr defaultRowHeight="15" x14ac:dyDescent="0.35"/>
  <cols>
    <col min="1" max="1" width="8.88671875" customWidth="1"/>
    <col min="2" max="2" width="6.33203125" customWidth="1"/>
    <col min="3" max="3" width="6.5546875" customWidth="1"/>
  </cols>
  <sheetData>
    <row r="1" spans="1:11" ht="16.2" x14ac:dyDescent="0.35">
      <c r="A1" s="2"/>
      <c r="B1" s="2"/>
      <c r="C1" s="2"/>
      <c r="D1" s="2"/>
      <c r="F1" s="15" t="s">
        <v>14</v>
      </c>
      <c r="G1" s="2"/>
      <c r="H1" s="2"/>
      <c r="I1" s="2"/>
      <c r="J1" s="2"/>
      <c r="K1" s="2"/>
    </row>
    <row r="2" spans="1:11" ht="4.2" customHeight="1" x14ac:dyDescent="0.35">
      <c r="A2" s="2"/>
      <c r="B2" s="2"/>
      <c r="C2" s="2"/>
      <c r="D2" s="2"/>
      <c r="F2" s="5"/>
      <c r="G2" s="5"/>
      <c r="H2" s="5"/>
      <c r="I2" s="4"/>
      <c r="J2" s="4"/>
      <c r="K2" s="4"/>
    </row>
    <row r="3" spans="1:11" ht="59.4" customHeight="1" x14ac:dyDescent="0.35">
      <c r="A3" s="111" t="s">
        <v>73</v>
      </c>
      <c r="B3" s="111"/>
      <c r="C3" s="111"/>
      <c r="D3" s="111"/>
      <c r="E3" s="111"/>
      <c r="F3" s="111"/>
      <c r="G3" s="111"/>
      <c r="H3" s="111"/>
      <c r="I3" s="111"/>
      <c r="J3" s="111"/>
      <c r="K3" s="4"/>
    </row>
    <row r="4" spans="1:11" ht="35.4" customHeight="1" x14ac:dyDescent="0.35">
      <c r="A4" s="111" t="s">
        <v>57</v>
      </c>
      <c r="B4" s="111"/>
      <c r="C4" s="111"/>
      <c r="D4" s="111"/>
      <c r="E4" s="111"/>
      <c r="F4" s="111"/>
      <c r="G4" s="111"/>
      <c r="H4" s="111"/>
      <c r="I4" s="111"/>
      <c r="J4" s="111"/>
      <c r="K4" s="2"/>
    </row>
    <row r="5" spans="1:11" ht="18" customHeight="1" x14ac:dyDescent="0.35">
      <c r="A5" s="114" t="s">
        <v>33</v>
      </c>
      <c r="B5" s="114"/>
      <c r="C5" s="114"/>
      <c r="D5" s="114"/>
      <c r="E5" s="114"/>
      <c r="F5" s="114"/>
      <c r="G5" s="114"/>
      <c r="H5" s="114"/>
      <c r="I5" s="114"/>
      <c r="J5" s="6"/>
      <c r="K5" s="2"/>
    </row>
    <row r="6" spans="1:11" ht="30" customHeight="1" x14ac:dyDescent="0.35">
      <c r="A6" s="37" t="s">
        <v>27</v>
      </c>
      <c r="B6" s="111" t="s">
        <v>28</v>
      </c>
      <c r="C6" s="111"/>
      <c r="D6" s="111"/>
      <c r="E6" s="111"/>
      <c r="F6" s="111"/>
      <c r="G6" s="111"/>
      <c r="H6" s="111"/>
      <c r="I6" s="111"/>
      <c r="J6" s="6"/>
      <c r="K6" s="2"/>
    </row>
    <row r="7" spans="1:11" ht="19.95" customHeight="1" x14ac:dyDescent="0.35">
      <c r="A7" s="37" t="s">
        <v>26</v>
      </c>
      <c r="B7" s="111" t="s">
        <v>29</v>
      </c>
      <c r="C7" s="111"/>
      <c r="D7" s="111"/>
      <c r="E7" s="111"/>
      <c r="F7" s="111"/>
      <c r="G7" s="111"/>
      <c r="H7" s="111"/>
      <c r="I7" s="111"/>
      <c r="J7" s="6"/>
      <c r="K7" s="2"/>
    </row>
    <row r="8" spans="1:11" ht="33" customHeight="1" x14ac:dyDescent="0.35">
      <c r="A8" s="37" t="s">
        <v>25</v>
      </c>
      <c r="B8" s="111" t="s">
        <v>30</v>
      </c>
      <c r="C8" s="111"/>
      <c r="D8" s="111"/>
      <c r="E8" s="111"/>
      <c r="F8" s="111"/>
      <c r="G8" s="111"/>
      <c r="H8" s="111"/>
      <c r="I8" s="111"/>
      <c r="J8" s="6"/>
      <c r="K8" s="2"/>
    </row>
    <row r="9" spans="1:11" ht="19.95" customHeight="1" x14ac:dyDescent="0.35">
      <c r="A9" s="37" t="s">
        <v>24</v>
      </c>
      <c r="B9" s="111" t="s">
        <v>31</v>
      </c>
      <c r="C9" s="111"/>
      <c r="D9" s="111"/>
      <c r="E9" s="111"/>
      <c r="F9" s="111"/>
      <c r="G9" s="111"/>
      <c r="H9" s="111"/>
      <c r="I9" s="111"/>
      <c r="J9" s="6"/>
      <c r="K9" s="2"/>
    </row>
    <row r="10" spans="1:11" ht="45.6" customHeight="1" x14ac:dyDescent="0.35">
      <c r="A10" s="37" t="s">
        <v>23</v>
      </c>
      <c r="B10" s="111" t="s">
        <v>32</v>
      </c>
      <c r="C10" s="111"/>
      <c r="D10" s="111"/>
      <c r="E10" s="111"/>
      <c r="F10" s="111"/>
      <c r="G10" s="111"/>
      <c r="H10" s="111"/>
      <c r="I10" s="111"/>
      <c r="J10" s="6"/>
      <c r="K10" s="2"/>
    </row>
    <row r="11" spans="1:11" ht="29.4" customHeight="1" x14ac:dyDescent="0.35">
      <c r="A11" s="37" t="s">
        <v>43</v>
      </c>
      <c r="B11" s="111" t="s">
        <v>44</v>
      </c>
      <c r="C11" s="111"/>
      <c r="D11" s="111"/>
      <c r="E11" s="111"/>
      <c r="F11" s="111"/>
      <c r="G11" s="111"/>
      <c r="H11" s="111"/>
      <c r="I11" s="111"/>
      <c r="J11" s="6"/>
      <c r="K11" s="2"/>
    </row>
    <row r="12" spans="1:11" ht="33.6" customHeight="1" x14ac:dyDescent="0.35">
      <c r="A12" s="111" t="s">
        <v>56</v>
      </c>
      <c r="B12" s="111"/>
      <c r="C12" s="111"/>
      <c r="D12" s="111"/>
      <c r="E12" s="111"/>
      <c r="F12" s="111"/>
      <c r="G12" s="111"/>
      <c r="H12" s="111"/>
      <c r="I12" s="111"/>
      <c r="J12" s="111"/>
      <c r="K12" s="2"/>
    </row>
    <row r="13" spans="1:11" ht="75" customHeight="1" x14ac:dyDescent="0.35">
      <c r="A13" s="14"/>
      <c r="B13" s="111" t="s">
        <v>58</v>
      </c>
      <c r="C13" s="111"/>
      <c r="D13" s="111"/>
      <c r="E13" s="111"/>
      <c r="F13" s="111"/>
      <c r="G13" s="111"/>
      <c r="H13" s="111"/>
      <c r="I13" s="111"/>
      <c r="J13" s="14"/>
      <c r="K13" s="2"/>
    </row>
    <row r="14" spans="1:11" ht="46.2" customHeight="1" x14ac:dyDescent="0.35">
      <c r="A14" s="112" t="s">
        <v>22</v>
      </c>
      <c r="B14" s="112"/>
      <c r="C14" s="112"/>
      <c r="D14" s="112"/>
      <c r="E14" s="112"/>
      <c r="F14" s="112"/>
      <c r="G14" s="112"/>
      <c r="H14" s="112"/>
      <c r="I14" s="112"/>
      <c r="J14" s="112"/>
      <c r="K14" s="2"/>
    </row>
    <row r="15" spans="1:11" ht="29.4" customHeight="1" x14ac:dyDescent="0.35">
      <c r="A15" s="113" t="s">
        <v>34</v>
      </c>
      <c r="B15" s="113"/>
      <c r="C15" s="113"/>
      <c r="D15" s="113"/>
      <c r="E15" s="113"/>
      <c r="F15" s="113"/>
      <c r="G15" s="113"/>
      <c r="H15" s="113"/>
      <c r="I15" s="113"/>
      <c r="J15" s="113"/>
      <c r="K15" s="2"/>
    </row>
    <row r="16" spans="1:11" ht="19.95" customHeight="1" x14ac:dyDescent="0.35">
      <c r="A16" s="8"/>
      <c r="B16" s="84" t="s">
        <v>35</v>
      </c>
      <c r="C16" s="84"/>
      <c r="D16" s="84"/>
      <c r="E16" s="84"/>
      <c r="F16" s="84"/>
      <c r="G16" s="84"/>
      <c r="H16" s="84"/>
      <c r="I16" s="84"/>
      <c r="J16" s="84"/>
      <c r="K16" s="3"/>
    </row>
    <row r="17" spans="1:11" ht="21.6" customHeight="1" x14ac:dyDescent="0.35">
      <c r="A17" s="8"/>
      <c r="B17" s="84"/>
      <c r="C17" s="8" t="s">
        <v>6</v>
      </c>
      <c r="D17" s="8"/>
      <c r="E17" s="8"/>
      <c r="F17" s="8"/>
      <c r="G17" s="8"/>
      <c r="H17" s="8"/>
      <c r="I17" s="8"/>
      <c r="J17" s="8"/>
      <c r="K17" s="3"/>
    </row>
    <row r="18" spans="1:11" ht="21.6" customHeight="1" x14ac:dyDescent="0.35">
      <c r="A18" s="8"/>
      <c r="B18" s="84"/>
      <c r="C18" s="8" t="s">
        <v>5</v>
      </c>
      <c r="D18" s="8"/>
      <c r="E18" s="8"/>
      <c r="F18" s="8"/>
      <c r="G18" s="8"/>
      <c r="H18" s="8"/>
      <c r="I18" s="8"/>
      <c r="J18" s="8"/>
      <c r="K18" s="3"/>
    </row>
    <row r="19" spans="1:11" ht="21.6" customHeight="1" x14ac:dyDescent="0.35">
      <c r="A19" s="2"/>
      <c r="B19" s="84"/>
      <c r="C19" s="85" t="s">
        <v>7</v>
      </c>
      <c r="D19" s="86"/>
      <c r="E19" s="86"/>
      <c r="F19" s="86"/>
      <c r="G19" s="86"/>
      <c r="H19" s="86"/>
      <c r="I19" s="86"/>
      <c r="J19" s="86"/>
      <c r="K19" s="3"/>
    </row>
    <row r="20" spans="1:11" ht="22.2" customHeight="1" x14ac:dyDescent="0.35">
      <c r="A20" s="2"/>
      <c r="B20" s="84"/>
      <c r="C20" s="112" t="s">
        <v>60</v>
      </c>
      <c r="D20" s="112"/>
      <c r="E20" s="112"/>
      <c r="F20" s="112"/>
      <c r="G20" s="112"/>
      <c r="H20" s="112"/>
      <c r="I20" s="112"/>
      <c r="J20" s="112"/>
      <c r="K20" s="3"/>
    </row>
    <row r="21" spans="1:11" ht="101.4" customHeight="1" x14ac:dyDescent="0.35">
      <c r="A21" s="2"/>
      <c r="B21" s="8"/>
      <c r="D21" s="111" t="s">
        <v>61</v>
      </c>
      <c r="E21" s="111"/>
      <c r="F21" s="111"/>
      <c r="G21" s="111"/>
      <c r="H21" s="111"/>
      <c r="I21" s="111"/>
    </row>
    <row r="22" spans="1:11" ht="31.2" customHeight="1" x14ac:dyDescent="0.35">
      <c r="A22" s="2"/>
      <c r="B22" s="111" t="s">
        <v>17</v>
      </c>
      <c r="C22" s="111"/>
      <c r="D22" s="111"/>
      <c r="E22" s="111"/>
      <c r="F22" s="111"/>
      <c r="G22" s="111"/>
      <c r="H22" s="111"/>
      <c r="I22" s="111"/>
      <c r="J22" s="111"/>
      <c r="K22" s="3"/>
    </row>
    <row r="23" spans="1:11" ht="21.6" customHeight="1" x14ac:dyDescent="0.35">
      <c r="A23" s="2"/>
      <c r="B23" s="16"/>
      <c r="C23" s="16" t="s">
        <v>8</v>
      </c>
      <c r="D23" s="16"/>
      <c r="E23" s="16"/>
      <c r="F23" s="16"/>
      <c r="G23" s="16"/>
      <c r="H23" s="16"/>
      <c r="I23" s="16"/>
      <c r="J23" s="16"/>
      <c r="K23" s="3"/>
    </row>
    <row r="24" spans="1:11" ht="21.6" customHeight="1" x14ac:dyDescent="0.35">
      <c r="A24" s="2"/>
      <c r="B24" s="16"/>
      <c r="C24" s="16" t="s">
        <v>9</v>
      </c>
      <c r="D24" s="16"/>
      <c r="E24" s="16"/>
      <c r="F24" s="16"/>
      <c r="G24" s="16"/>
      <c r="H24" s="16"/>
      <c r="I24" s="16"/>
      <c r="J24" s="16"/>
      <c r="K24" s="3"/>
    </row>
    <row r="25" spans="1:11" ht="21.6" customHeight="1" x14ac:dyDescent="0.35">
      <c r="A25" s="2"/>
      <c r="B25" s="16"/>
      <c r="C25" s="16" t="s">
        <v>10</v>
      </c>
      <c r="D25" s="16"/>
      <c r="E25" s="16"/>
      <c r="F25" s="16"/>
      <c r="G25" s="16"/>
      <c r="H25" s="16"/>
      <c r="I25" s="16"/>
      <c r="J25" s="16"/>
      <c r="K25" s="3"/>
    </row>
    <row r="26" spans="1:11" ht="21.6" customHeight="1" x14ac:dyDescent="0.35">
      <c r="A26" s="2"/>
      <c r="B26" s="16"/>
      <c r="C26" s="16" t="s">
        <v>11</v>
      </c>
      <c r="D26" s="16"/>
      <c r="E26" s="16"/>
      <c r="F26" s="16"/>
      <c r="G26" s="16"/>
      <c r="H26" s="16"/>
      <c r="I26" s="16"/>
      <c r="J26" s="16"/>
      <c r="K26" s="3"/>
    </row>
    <row r="27" spans="1:11" ht="21.6" customHeight="1" x14ac:dyDescent="0.35">
      <c r="A27" s="2"/>
      <c r="B27" s="16"/>
      <c r="C27" s="16" t="s">
        <v>12</v>
      </c>
      <c r="D27" s="16"/>
      <c r="E27" s="16"/>
      <c r="F27" s="16"/>
      <c r="G27" s="16"/>
      <c r="H27" s="16"/>
      <c r="I27" s="16"/>
      <c r="J27" s="16"/>
      <c r="K27" s="3"/>
    </row>
    <row r="28" spans="1:11" ht="31.95" customHeight="1" x14ac:dyDescent="0.35">
      <c r="A28" s="2"/>
      <c r="B28" s="111" t="s">
        <v>18</v>
      </c>
      <c r="C28" s="111"/>
      <c r="D28" s="111"/>
      <c r="E28" s="111"/>
      <c r="F28" s="111"/>
      <c r="G28" s="111"/>
      <c r="H28" s="111"/>
      <c r="I28" s="111"/>
      <c r="J28" s="111"/>
      <c r="K28" s="3"/>
    </row>
    <row r="29" spans="1:11" ht="35.4" customHeight="1" x14ac:dyDescent="0.35">
      <c r="A29" s="2"/>
      <c r="B29" s="111" t="s">
        <v>19</v>
      </c>
      <c r="C29" s="111"/>
      <c r="D29" s="111"/>
      <c r="E29" s="111"/>
      <c r="F29" s="111"/>
      <c r="G29" s="111"/>
      <c r="H29" s="111"/>
      <c r="I29" s="111"/>
      <c r="J29" s="111"/>
      <c r="K29" s="3"/>
    </row>
    <row r="30" spans="1:11" ht="19.95" customHeight="1" x14ac:dyDescent="0.35">
      <c r="A30" s="2"/>
      <c r="B30" s="17"/>
      <c r="C30" s="16" t="s">
        <v>13</v>
      </c>
      <c r="D30" s="8"/>
      <c r="E30" s="17"/>
      <c r="F30" s="17"/>
      <c r="G30" s="17"/>
      <c r="H30" s="17"/>
      <c r="I30" s="17"/>
      <c r="J30" s="17"/>
      <c r="K30" s="3"/>
    </row>
    <row r="31" spans="1:11" ht="33" customHeight="1" x14ac:dyDescent="0.35">
      <c r="A31" s="2"/>
      <c r="B31" s="111" t="s">
        <v>20</v>
      </c>
      <c r="C31" s="111"/>
      <c r="D31" s="111"/>
      <c r="E31" s="111"/>
      <c r="F31" s="111"/>
      <c r="G31" s="111"/>
      <c r="H31" s="111"/>
      <c r="I31" s="111"/>
      <c r="J31" s="111"/>
      <c r="K31" s="3"/>
    </row>
    <row r="32" spans="1:11" ht="43.95" customHeight="1" x14ac:dyDescent="0.35">
      <c r="B32" s="111" t="s">
        <v>59</v>
      </c>
      <c r="C32" s="111"/>
      <c r="D32" s="111"/>
      <c r="E32" s="111"/>
      <c r="F32" s="111"/>
      <c r="G32" s="111"/>
      <c r="H32" s="111"/>
      <c r="I32" s="111"/>
      <c r="J32" s="111"/>
    </row>
    <row r="33" spans="3:3" x14ac:dyDescent="0.35">
      <c r="C33" s="2"/>
    </row>
  </sheetData>
  <sheetProtection algorithmName="SHA-512" hashValue="WDavNHbMTXQFOsq9guzHORKr60+uzE3dPxjg+ZwNeGZeBalLwJ6x2ZExTlAnTStdMSS5kYQKiAyueE43QlKUCA==" saltValue="CYnqusZp+5GjKRIQgrvGTg==" spinCount="100000" sheet="1" objects="1" scenarios="1"/>
  <mergeCells count="20">
    <mergeCell ref="B31:J31"/>
    <mergeCell ref="B22:J22"/>
    <mergeCell ref="B29:J29"/>
    <mergeCell ref="D21:I21"/>
    <mergeCell ref="A3:J3"/>
    <mergeCell ref="C20:J20"/>
    <mergeCell ref="B10:I10"/>
    <mergeCell ref="B11:I11"/>
    <mergeCell ref="B32:J32"/>
    <mergeCell ref="A4:J4"/>
    <mergeCell ref="A12:J12"/>
    <mergeCell ref="A15:J15"/>
    <mergeCell ref="A14:J14"/>
    <mergeCell ref="B13:I13"/>
    <mergeCell ref="B6:I6"/>
    <mergeCell ref="B7:I7"/>
    <mergeCell ref="B8:I8"/>
    <mergeCell ref="B9:I9"/>
    <mergeCell ref="A5:I5"/>
    <mergeCell ref="B28:J28"/>
  </mergeCells>
  <pageMargins left="0.7" right="0.7" top="0.75" bottom="0.75" header="0.3" footer="0.3"/>
  <pageSetup orientation="portrait" verticalDpi="0" r:id="rId1"/>
  <headerFooter>
    <oddHeader>&amp;L&amp;"-,Regular"&amp;9Texas Department of 
Agriculture&amp;R&amp;"-,Regular"&amp;9Worksheet | CEP
January 11,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CEP Site Eligibility</vt:lpstr>
      <vt:lpstr>Guidance</vt:lpstr>
      <vt:lpstr>Guidance!_ftn1</vt:lpstr>
      <vt:lpstr>Guidance!_ftnref1</vt:lpstr>
      <vt:lpstr>'CEP Site Eligibility'!Print_Titles</vt:lpstr>
    </vt:vector>
  </TitlesOfParts>
  <Company>Texas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Ferguson</dc:creator>
  <cp:lastModifiedBy>David Dierksen</cp:lastModifiedBy>
  <cp:lastPrinted>2018-01-10T15:41:18Z</cp:lastPrinted>
  <dcterms:created xsi:type="dcterms:W3CDTF">2015-12-10T14:25:30Z</dcterms:created>
  <dcterms:modified xsi:type="dcterms:W3CDTF">2024-01-11T17:36:42Z</dcterms:modified>
</cp:coreProperties>
</file>