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881" lockStructure="1"/>
  <bookViews>
    <workbookView xWindow="648" yWindow="0" windowWidth="19104" windowHeight="9552" tabRatio="836"/>
  </bookViews>
  <sheets>
    <sheet name="SNP Reimbursement" sheetId="2" r:id="rId1"/>
    <sheet name="CACFP Reimbursement" sheetId="4" r:id="rId2"/>
    <sheet name="SFSP Reimbursement" sheetId="3" r:id="rId3"/>
    <sheet name="Payment Income" sheetId="1" r:id="rId4"/>
    <sheet name="Other Income" sheetId="6" r:id="rId5"/>
    <sheet name="Costs" sheetId="5" r:id="rId6"/>
    <sheet name="Income-Cost Summary" sheetId="7" r:id="rId7"/>
  </sheets>
  <calcPr calcId="145621"/>
</workbook>
</file>

<file path=xl/calcChain.xml><?xml version="1.0" encoding="utf-8"?>
<calcChain xmlns="http://schemas.openxmlformats.org/spreadsheetml/2006/main">
  <c r="H18" i="2" l="1"/>
  <c r="G44" i="1"/>
  <c r="D2" i="7"/>
  <c r="D1" i="7"/>
  <c r="C2" i="5"/>
  <c r="C1" i="5"/>
  <c r="D2" i="6"/>
  <c r="D1" i="6"/>
  <c r="D2" i="1"/>
  <c r="D1" i="1"/>
  <c r="C1" i="3"/>
  <c r="C2" i="3"/>
  <c r="G1" i="4"/>
  <c r="G2" i="4"/>
  <c r="H30" i="2"/>
  <c r="H26" i="5" l="1"/>
  <c r="J28" i="5"/>
  <c r="J25" i="5"/>
  <c r="J24" i="5"/>
  <c r="J23" i="5"/>
  <c r="J22" i="5"/>
  <c r="J21" i="5"/>
  <c r="F26" i="5"/>
  <c r="D26" i="5"/>
  <c r="B26" i="5"/>
  <c r="H19" i="5"/>
  <c r="F19" i="5"/>
  <c r="D19" i="5"/>
  <c r="B19" i="5"/>
  <c r="J18" i="5"/>
  <c r="J17" i="5"/>
  <c r="J16" i="5"/>
  <c r="H14" i="5"/>
  <c r="F14" i="5"/>
  <c r="D14" i="5"/>
  <c r="B14" i="5"/>
  <c r="J13" i="5"/>
  <c r="J12" i="5"/>
  <c r="J11" i="5"/>
  <c r="H9" i="5"/>
  <c r="F9" i="5"/>
  <c r="D9" i="5"/>
  <c r="B9" i="5"/>
  <c r="J8" i="5"/>
  <c r="J7" i="5"/>
  <c r="J6" i="5"/>
  <c r="H9" i="6"/>
  <c r="G71" i="1"/>
  <c r="G70" i="1"/>
  <c r="G69" i="1"/>
  <c r="G68" i="1"/>
  <c r="G67" i="1"/>
  <c r="G66" i="1"/>
  <c r="G65" i="1"/>
  <c r="G64" i="1"/>
  <c r="G63" i="1"/>
  <c r="G62" i="1"/>
  <c r="G61" i="1"/>
  <c r="G60" i="1"/>
  <c r="G58" i="1"/>
  <c r="G56" i="1"/>
  <c r="G57" i="1"/>
  <c r="G55" i="1"/>
  <c r="G54" i="1"/>
  <c r="G53" i="1"/>
  <c r="G52" i="1"/>
  <c r="G51" i="1"/>
  <c r="G50" i="1"/>
  <c r="G49" i="1"/>
  <c r="G48" i="1"/>
  <c r="G47" i="1"/>
  <c r="G45" i="1"/>
  <c r="G43" i="1"/>
  <c r="G42" i="1"/>
  <c r="G41" i="1"/>
  <c r="G40" i="1"/>
  <c r="G39" i="1"/>
  <c r="G38" i="1"/>
  <c r="G37" i="1"/>
  <c r="G36" i="1"/>
  <c r="G35" i="1"/>
  <c r="G34" i="1"/>
  <c r="G32" i="1"/>
  <c r="G31" i="1"/>
  <c r="G30" i="1"/>
  <c r="G29" i="1"/>
  <c r="G27" i="1"/>
  <c r="G26" i="1"/>
  <c r="G25" i="1"/>
  <c r="G24" i="1"/>
  <c r="G22" i="1"/>
  <c r="G21" i="1"/>
  <c r="G20" i="1"/>
  <c r="G19" i="1"/>
  <c r="G18" i="1"/>
  <c r="G17" i="1"/>
  <c r="G16" i="1"/>
  <c r="G15" i="1"/>
  <c r="G12" i="1"/>
  <c r="G13" i="1"/>
  <c r="G11" i="1"/>
  <c r="G10" i="1"/>
  <c r="G9" i="1"/>
  <c r="G8" i="1"/>
  <c r="G7" i="1"/>
  <c r="G6" i="1"/>
  <c r="G21" i="3"/>
  <c r="F19" i="3"/>
  <c r="F18" i="3"/>
  <c r="G19" i="3" s="1"/>
  <c r="F16" i="3"/>
  <c r="F15" i="3"/>
  <c r="F13" i="3"/>
  <c r="F12" i="3"/>
  <c r="F10" i="3"/>
  <c r="F9" i="3"/>
  <c r="F7" i="3"/>
  <c r="F6" i="3"/>
  <c r="I29" i="4"/>
  <c r="I28" i="4"/>
  <c r="I27" i="4"/>
  <c r="I26" i="4"/>
  <c r="I24" i="4"/>
  <c r="I23" i="4"/>
  <c r="I22" i="4"/>
  <c r="I21" i="4"/>
  <c r="I19" i="4"/>
  <c r="I18" i="4"/>
  <c r="I17" i="4"/>
  <c r="I16" i="4"/>
  <c r="I14" i="4"/>
  <c r="I13" i="4"/>
  <c r="I12" i="4"/>
  <c r="I11" i="4"/>
  <c r="I9" i="4"/>
  <c r="I8" i="4"/>
  <c r="I7" i="4"/>
  <c r="I6" i="4"/>
  <c r="J31" i="4"/>
  <c r="I35" i="2"/>
  <c r="H33" i="2"/>
  <c r="H32" i="2"/>
  <c r="I33" i="2" s="1"/>
  <c r="H28" i="2"/>
  <c r="H27" i="2"/>
  <c r="H26" i="2"/>
  <c r="H24" i="2"/>
  <c r="H23" i="2"/>
  <c r="H22" i="2"/>
  <c r="H21" i="2"/>
  <c r="H20" i="2"/>
  <c r="H19" i="2"/>
  <c r="H17" i="2"/>
  <c r="H11" i="2"/>
  <c r="H12" i="2"/>
  <c r="H13" i="2"/>
  <c r="H14" i="2"/>
  <c r="G10" i="3" l="1"/>
  <c r="I27" i="2"/>
  <c r="I18" i="2"/>
  <c r="J32" i="1"/>
  <c r="J27" i="1"/>
  <c r="J25" i="1"/>
  <c r="J18" i="1"/>
  <c r="J16" i="1"/>
  <c r="J7" i="1"/>
  <c r="J9" i="1"/>
  <c r="J30" i="1"/>
  <c r="J37" i="1"/>
  <c r="J35" i="1"/>
  <c r="J48" i="1"/>
  <c r="J50" i="1"/>
  <c r="J63" i="1"/>
  <c r="J61" i="1"/>
  <c r="J26" i="5"/>
  <c r="J14" i="5"/>
  <c r="J9" i="5"/>
  <c r="J7" i="4"/>
  <c r="G16" i="3"/>
  <c r="G13" i="3"/>
  <c r="G7" i="3"/>
  <c r="F34" i="5"/>
  <c r="J19" i="5"/>
  <c r="J22" i="4"/>
  <c r="J27" i="4"/>
  <c r="H7" i="2"/>
  <c r="G20" i="3" l="1"/>
  <c r="J73" i="1"/>
  <c r="J31" i="5"/>
  <c r="J74" i="1"/>
  <c r="G16" i="7"/>
  <c r="G5" i="7"/>
  <c r="F32" i="5"/>
  <c r="C13" i="7" l="1"/>
  <c r="F33" i="5"/>
  <c r="G15" i="7"/>
  <c r="C14" i="7"/>
  <c r="J17" i="4"/>
  <c r="J12" i="4"/>
  <c r="I30" i="2"/>
  <c r="H15" i="2"/>
  <c r="I12" i="2" s="1"/>
  <c r="H9" i="2"/>
  <c r="H8" i="2"/>
  <c r="H6" i="2"/>
  <c r="I7" i="2" l="1"/>
  <c r="J30" i="4"/>
  <c r="I34" i="2"/>
  <c r="C12" i="7"/>
  <c r="G14" i="7" s="1"/>
  <c r="H17" i="7" s="1"/>
  <c r="D22" i="7" l="1"/>
  <c r="D23" i="7" s="1"/>
  <c r="D20" i="7"/>
  <c r="C8" i="7"/>
  <c r="C9" i="7"/>
  <c r="C7" i="7"/>
  <c r="G6" i="7"/>
  <c r="G9" i="7" l="1"/>
  <c r="H10" i="7" s="1"/>
  <c r="D24" i="7" s="1"/>
</calcChain>
</file>

<file path=xl/sharedStrings.xml><?xml version="1.0" encoding="utf-8"?>
<sst xmlns="http://schemas.openxmlformats.org/spreadsheetml/2006/main" count="589" uniqueCount="160">
  <si>
    <t>Breakfast</t>
  </si>
  <si>
    <t>Lunch</t>
  </si>
  <si>
    <t>Other</t>
  </si>
  <si>
    <t>x</t>
  </si>
  <si>
    <t>=</t>
  </si>
  <si>
    <t>Source</t>
  </si>
  <si>
    <t>Snack</t>
  </si>
  <si>
    <t>Special Milk</t>
  </si>
  <si>
    <t>Snack AM</t>
  </si>
  <si>
    <t>Snack PM</t>
  </si>
  <si>
    <t>Supper</t>
  </si>
  <si>
    <t>Fresh Fruit &amp; Vegetable</t>
  </si>
  <si>
    <t>Other Direct Costs</t>
  </si>
  <si>
    <t>Indirect Costs</t>
  </si>
  <si>
    <t>Delivery Charges</t>
  </si>
  <si>
    <t>Storage Fees</t>
  </si>
  <si>
    <t>Processing Fees</t>
  </si>
  <si>
    <t>SFSP</t>
  </si>
  <si>
    <t>Source Total</t>
  </si>
  <si>
    <t>Elementary Paid</t>
  </si>
  <si>
    <t>Middle Paid</t>
  </si>
  <si>
    <t>Middle Reduced-Price</t>
  </si>
  <si>
    <t>High School Paid</t>
  </si>
  <si>
    <t>High School Reduced-Price</t>
  </si>
  <si>
    <t>Paid</t>
  </si>
  <si>
    <t>Reduced-Price</t>
  </si>
  <si>
    <t>Adult Meals</t>
  </si>
  <si>
    <t>A La Carte Sales</t>
  </si>
  <si>
    <t>Number Meals</t>
  </si>
  <si>
    <t>Snack Total:</t>
  </si>
  <si>
    <t>CACFP Center</t>
  </si>
  <si>
    <t>CACFP At Risk</t>
  </si>
  <si>
    <t>Elementary Reduced-Price</t>
  </si>
  <si>
    <t>Total SNP Reimbursement</t>
  </si>
  <si>
    <t>Free</t>
  </si>
  <si>
    <t>Breakfast Severe Need</t>
  </si>
  <si>
    <t>Lunch Severe Need</t>
  </si>
  <si>
    <t>FFVP Total Reimbursement</t>
  </si>
  <si>
    <t>Number</t>
  </si>
  <si>
    <t>Labor/ Fringe Benefits</t>
  </si>
  <si>
    <t>USDA Foods</t>
  </si>
  <si>
    <t>Catering</t>
  </si>
  <si>
    <t>Food</t>
  </si>
  <si>
    <t>Seamless Summer</t>
  </si>
  <si>
    <t>Price</t>
  </si>
  <si>
    <t xml:space="preserve"> Breakfast Total:</t>
  </si>
  <si>
    <t>General Program Costs</t>
  </si>
  <si>
    <t>SFSP Costs Subtotal</t>
  </si>
  <si>
    <t>Total</t>
  </si>
  <si>
    <t>+</t>
  </si>
  <si>
    <t>SNP</t>
  </si>
  <si>
    <t>CACFP</t>
  </si>
  <si>
    <t>Reimbursable Meals</t>
  </si>
  <si>
    <t>A la Carte</t>
  </si>
  <si>
    <t>Adult</t>
  </si>
  <si>
    <t>A La Carte</t>
  </si>
  <si>
    <t>Total Program Costs</t>
  </si>
  <si>
    <t>Total Program Costs:</t>
  </si>
  <si>
    <t>Other Costs Subtotal:</t>
  </si>
  <si>
    <t>CACFP Costs Subtotal:</t>
  </si>
  <si>
    <t>SNP Costs Subtotal:</t>
  </si>
  <si>
    <t>Total Other Program Income:</t>
  </si>
  <si>
    <t>Catering:</t>
  </si>
  <si>
    <t>Special Functions:</t>
  </si>
  <si>
    <t>Other:</t>
  </si>
  <si>
    <t>Other Program Income</t>
  </si>
  <si>
    <t>SNP Reimbursement:</t>
  </si>
  <si>
    <t>CACFP Reimbursement:</t>
  </si>
  <si>
    <t>SFSP Reimbursement:</t>
  </si>
  <si>
    <t>Total Reimbursement Income:</t>
  </si>
  <si>
    <t>Total Payment Income:</t>
  </si>
  <si>
    <t xml:space="preserve"> At Risk Total:</t>
  </si>
  <si>
    <t>SFSP Total:</t>
  </si>
  <si>
    <t>Total Program Income</t>
  </si>
  <si>
    <t>Vending</t>
  </si>
  <si>
    <t>Special Function</t>
  </si>
  <si>
    <t>Vending:</t>
  </si>
  <si>
    <t>Concession</t>
  </si>
  <si>
    <t>USDA Foods Costs</t>
  </si>
  <si>
    <t>SNP Costs:</t>
  </si>
  <si>
    <t>CACFP Costs:</t>
  </si>
  <si>
    <t>SFSP Costs:</t>
  </si>
  <si>
    <t>Total  Nutrition Program Costs:</t>
  </si>
  <si>
    <t>Total Other Costs:</t>
  </si>
  <si>
    <t>Total  USDA Foods Costs:</t>
  </si>
  <si>
    <t>Total Income:</t>
  </si>
  <si>
    <t>Total Costs:</t>
  </si>
  <si>
    <t xml:space="preserve">Contracting Entity (CE) Name: </t>
  </si>
  <si>
    <t xml:space="preserve">CE Identification Number (CE ID): </t>
  </si>
  <si>
    <t>Seamless Total:</t>
  </si>
  <si>
    <t>Total Payment Reimbursable Meals:</t>
  </si>
  <si>
    <t>Total CACFP Reimbursement</t>
  </si>
  <si>
    <t>Total SFSP Reimbursement</t>
  </si>
  <si>
    <t>Total SFSP Reimbursable Meals Served</t>
  </si>
  <si>
    <t>Adult Meal Sales</t>
  </si>
  <si>
    <t>Breakfast (Camps)</t>
  </si>
  <si>
    <t>Lunch (Camps)</t>
  </si>
  <si>
    <t>Free Breakfast</t>
  </si>
  <si>
    <t>Free Lunch</t>
  </si>
  <si>
    <t>Reduced-Price Breakfast (Camps)</t>
  </si>
  <si>
    <t>Paid Breakfast (Camps)</t>
  </si>
  <si>
    <t>Reduced-Price Lunch (Camps)</t>
  </si>
  <si>
    <t>Paid Lunch (Camps)</t>
  </si>
  <si>
    <t>Total Number CACFP Reimbursable Meals Served</t>
  </si>
  <si>
    <t>Free (At Risk)</t>
  </si>
  <si>
    <t>Free (Center)</t>
  </si>
  <si>
    <t>Reduced-Price (Center)</t>
  </si>
  <si>
    <t>Paid (Center)</t>
  </si>
  <si>
    <t>Claiming Percentage (Centers)</t>
  </si>
  <si>
    <t>Rate Reimbursement</t>
  </si>
  <si>
    <t>Program Total</t>
  </si>
  <si>
    <t>Program Subtotal</t>
  </si>
  <si>
    <t>Totals</t>
  </si>
  <si>
    <t>Total SNP Reimbursable Meals Served</t>
  </si>
  <si>
    <r>
      <t xml:space="preserve">Average Per Meal SNP Reimbursable Meal Cost </t>
    </r>
    <r>
      <rPr>
        <sz val="9"/>
        <color theme="1"/>
        <rFont val="Arial Narrow"/>
        <family val="2"/>
      </rPr>
      <t>(Excludes SMP)</t>
    </r>
    <r>
      <rPr>
        <b/>
        <sz val="10"/>
        <color theme="1"/>
        <rFont val="Arial Narrow"/>
        <family val="2"/>
      </rPr>
      <t>:</t>
    </r>
  </si>
  <si>
    <t>Average Per Meal SFSP Reimbursable Meal Cost:</t>
  </si>
  <si>
    <t>Rural or Self-prep</t>
  </si>
  <si>
    <t>Vended, Urban</t>
  </si>
  <si>
    <t>Lunch Performance-Based</t>
  </si>
  <si>
    <t>Snacks AM</t>
  </si>
  <si>
    <t>Snacks PM</t>
  </si>
  <si>
    <t>Afterschool Snacks</t>
  </si>
  <si>
    <t>Paid  (Center)</t>
  </si>
  <si>
    <t>Breakfast Reduced-Price</t>
  </si>
  <si>
    <t>Breakfast Paid</t>
  </si>
  <si>
    <t>SBP (Breakfasts)</t>
  </si>
  <si>
    <t>NSLP (Lunches)</t>
  </si>
  <si>
    <t>Afterschool Care  Snacks</t>
  </si>
  <si>
    <t>Lunch Reduced-Price</t>
  </si>
  <si>
    <t>Lunch Paid</t>
  </si>
  <si>
    <t>Snack AM Reduced-Price</t>
  </si>
  <si>
    <t>Snack PM Reduced-Price</t>
  </si>
  <si>
    <t>Snack PM Paid</t>
  </si>
  <si>
    <t>Supper Reduced-Price</t>
  </si>
  <si>
    <t>Supper Paid</t>
  </si>
  <si>
    <t>Snack AM Paid</t>
  </si>
  <si>
    <t>n/a</t>
  </si>
  <si>
    <t>Program 
Subtotal</t>
  </si>
  <si>
    <t>Number 
Meals</t>
  </si>
  <si>
    <t>Number of Months in Operation</t>
  </si>
  <si>
    <t>Does the CE have an excessive fund balance (net cash resources)?</t>
  </si>
  <si>
    <t>CE does not have an excessive fund balance if green.</t>
  </si>
  <si>
    <t>Average Monthly Program Costs</t>
  </si>
  <si>
    <t xml:space="preserve"> Three Months Program Costs</t>
  </si>
  <si>
    <t>Net Cash Resources (Program Income - Costs)</t>
  </si>
  <si>
    <t xml:space="preserve">Note: 
If the projected three months operating costs is greater than the total program income minus the total program costs, the CE has an excessive fund balance.  </t>
  </si>
  <si>
    <t>The amounts on this sheet will automatically populate based on what has been entered on other sheets in this form.</t>
  </si>
  <si>
    <t>Reimbursable Total:</t>
  </si>
  <si>
    <t>Lunch Total:</t>
  </si>
  <si>
    <t>Reimbursable Total</t>
  </si>
  <si>
    <t xml:space="preserve"> Center Total:</t>
  </si>
  <si>
    <t>Concession:</t>
  </si>
  <si>
    <t>Average Per Meal CACFP Reimbursable Meal Cost:</t>
  </si>
  <si>
    <r>
      <t xml:space="preserve">CE has an excessive fund balance if red and needs to submit a </t>
    </r>
    <r>
      <rPr>
        <i/>
        <sz val="10"/>
        <color theme="1"/>
        <rFont val="Arial Narrow"/>
        <family val="2"/>
      </rPr>
      <t>Plan for Reduced an Excessive Operating Fund Balance</t>
    </r>
    <r>
      <rPr>
        <sz val="10"/>
        <color theme="1"/>
        <rFont val="Arial Narrow"/>
        <family val="2"/>
      </rPr>
      <t xml:space="preserve"> form.</t>
    </r>
  </si>
  <si>
    <t>For each eligibility type and for each type of meal service, record the number of meals and price for each meal. Be sure not to include any income amount more than one time. The total cells will automatically populate based on what is recorded for each type of income. 
If the CE does not accept payment for an eligibility type, do not record an amount in that cell.</t>
  </si>
  <si>
    <t>For each type of meal service, record the number of meals and rate of reimbursement. Be sure not to include any income amount more than one time. The subtotal and total cells will automatically populate based on what is recorded for each type of income. 
If the CE does not operate one of the meal service types, do not record an amount in the cell.</t>
  </si>
  <si>
    <t>For each type of meal service, record the number of meals, claiming percentage (if applicable), and rate of reimbursement. Be sure not to include any income amount more than one time. The subtotal and total cells will automatically populate based on what is recorded for each type of income. 
If the CE does not operate one of the meal service types, do not record an amount in the cell. If the CE does not operate a CACFP program do not complete this sheet.</t>
  </si>
  <si>
    <t>For each type of meal service, record the number of meals and rate of reimbursement. Be sure not to include any income amount more than one time. The subtotal and total cells will automatically populate based on what is recorded for each type of income. 
If the CE does not operate one of the meal service types, do not record an amount in the cell. If the CE does not operate SFSP, do not complete this sheet.</t>
  </si>
  <si>
    <t>Record the income amount for each type of other program income by the categories listed. Be sure not to include any income amount more than one time. The total cells will automatically populate based on what is recorded for each type of income. 
If the CE does not have one of the income types listed, do not record an amount in the cell</t>
  </si>
  <si>
    <t>Record the cost amount for each type of general program costs by the categories listed. Be sure not to add any cost amount more than one time. The subtotal and totals will automatically populate based on what is recorded in each column and row.
If the CE does not have costs for a program or for one of the categories listed, do not record an amount in the cell.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</si>
</sst>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0.00_);_(&quot;$&quot;* \(#,##0.00\);_(&quot;$&quot;* &quot;-&quot;??_);_(@_)"/>
    <numFmt numFmtId="43" formatCode="_(* #,##0.00_);_(* \(#,##0.00\);_(* &quot;-&quot;??_);_(@_)"/>
    <numFmt numFmtId="164" formatCode="_([$$-409]* #,##0.00_);_([$$-409]* \(#,##0.00\);_([$$-409]* &quot;-&quot;??_);_(@_)"/>
    <numFmt numFmtId="165" formatCode="_(&quot;$&quot;* #,##0.0000_);_(&quot;$&quot;* \(#,##0.0000\);_(&quot;$&quot;* &quot;-&quot;????_);_(@_)"/>
    <numFmt numFmtId="166" formatCode="&quot;$&quot;#,##0.00"/>
  </numFmts>
  <fonts count="28" x14ac:knownFonts="1">
    <font>
      <sz val="10"/>
      <color theme="1"/>
      <name val="Palatino Linotype"/>
      <family val="2"/>
    </font>
    <font>
      <sz val="10"/>
      <color theme="1"/>
      <name val="Palatino Linotype"/>
      <family val="2"/>
    </font>
    <font>
      <sz val="10"/>
      <color theme="1"/>
      <name val="Arial Narrow"/>
      <family val="2"/>
    </font>
    <font>
      <sz val="9"/>
      <color theme="1"/>
      <name val="Arial Narrow"/>
      <family val="2"/>
    </font>
    <font>
      <sz val="9"/>
      <color theme="1"/>
      <name val="Palatino Linotype"/>
      <family val="2"/>
    </font>
    <font>
      <b/>
      <sz val="9"/>
      <color theme="1"/>
      <name val="Arial Narrow"/>
      <family val="2"/>
    </font>
    <font>
      <b/>
      <sz val="9"/>
      <color theme="1"/>
      <name val="Palatino Linotype"/>
      <family val="2"/>
    </font>
    <font>
      <b/>
      <sz val="10"/>
      <color theme="1"/>
      <name val="Arial Narrow"/>
      <family val="2"/>
    </font>
    <font>
      <b/>
      <sz val="10"/>
      <color theme="4" tint="-0.249977111117893"/>
      <name val="Arial Narrow"/>
      <family val="2"/>
    </font>
    <font>
      <b/>
      <sz val="9"/>
      <color theme="4" tint="-0.249977111117893"/>
      <name val="Arial Narrow"/>
      <family val="2"/>
    </font>
    <font>
      <b/>
      <sz val="9"/>
      <color theme="4" tint="-0.249977111117893"/>
      <name val="Palatino Linotype"/>
      <family val="2"/>
    </font>
    <font>
      <b/>
      <sz val="8"/>
      <color theme="1"/>
      <name val="Arial Narrow"/>
      <family val="2"/>
    </font>
    <font>
      <sz val="8"/>
      <color theme="1"/>
      <name val="Arial Narrow"/>
      <family val="2"/>
    </font>
    <font>
      <b/>
      <sz val="9"/>
      <color theme="1" tint="0.34998626667073579"/>
      <name val="Arial Narrow"/>
      <family val="2"/>
    </font>
    <font>
      <b/>
      <sz val="9"/>
      <color theme="1" tint="0.34998626667073579"/>
      <name val="Palatino Linotype"/>
      <family val="2"/>
    </font>
    <font>
      <sz val="8"/>
      <color theme="1"/>
      <name val="Palatino Linotype"/>
      <family val="2"/>
    </font>
    <font>
      <b/>
      <sz val="8"/>
      <color theme="4" tint="-0.249977111117893"/>
      <name val="Arial Narrow"/>
      <family val="2"/>
    </font>
    <font>
      <b/>
      <sz val="8"/>
      <color theme="1"/>
      <name val="Palatino Linotype"/>
      <family val="2"/>
    </font>
    <font>
      <b/>
      <sz val="8"/>
      <color theme="1" tint="0.249977111117893"/>
      <name val="Arial Narrow"/>
      <family val="2"/>
    </font>
    <font>
      <b/>
      <sz val="8"/>
      <color theme="1" tint="0.34998626667073579"/>
      <name val="Arial Narrow"/>
      <family val="2"/>
    </font>
    <font>
      <sz val="8"/>
      <color theme="1" tint="0.34998626667073579"/>
      <name val="Arial Narrow"/>
      <family val="2"/>
    </font>
    <font>
      <b/>
      <sz val="9"/>
      <color theme="1" tint="4.9989318521683403E-2"/>
      <name val="Arial Narrow"/>
      <family val="2"/>
    </font>
    <font>
      <sz val="9"/>
      <color theme="1" tint="4.9989318521683403E-2"/>
      <name val="Arial Narrow"/>
      <family val="2"/>
    </font>
    <font>
      <sz val="10"/>
      <color theme="1" tint="4.9989318521683403E-2"/>
      <name val="Palatino Linotype"/>
      <family val="2"/>
    </font>
    <font>
      <sz val="10"/>
      <color theme="1" tint="4.9989318521683403E-2"/>
      <name val="Arial Narrow"/>
      <family val="2"/>
    </font>
    <font>
      <i/>
      <sz val="10"/>
      <color theme="1"/>
      <name val="Arial Narrow"/>
      <family val="2"/>
    </font>
    <font>
      <b/>
      <sz val="10"/>
      <color theme="1"/>
      <name val="Palatino Linotype"/>
      <family val="1"/>
    </font>
    <font>
      <b/>
      <sz val="9"/>
      <color theme="1"/>
      <name val="Palatino Linotype"/>
      <family val="1"/>
    </font>
  </fonts>
  <fills count="12">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2"/>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CC"/>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indexed="64"/>
      </top>
      <bottom style="thin">
        <color indexed="64"/>
      </bottom>
      <diagonal/>
    </border>
    <border>
      <left/>
      <right/>
      <top/>
      <bottom style="thin">
        <color theme="0" tint="-0.499984740745262"/>
      </bottom>
      <diagonal/>
    </border>
    <border>
      <left/>
      <right style="thin">
        <color indexed="64"/>
      </right>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theme="0" tint="-0.499984740745262"/>
      </top>
      <bottom style="thin">
        <color indexed="64"/>
      </bottom>
      <diagonal/>
    </border>
    <border>
      <left/>
      <right style="thin">
        <color indexed="64"/>
      </right>
      <top style="thin">
        <color theme="0" tint="-0.499984740745262"/>
      </top>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23">
    <xf numFmtId="0" fontId="0" fillId="0" borderId="0" xfId="0"/>
    <xf numFmtId="0" fontId="2" fillId="0" borderId="0" xfId="0" applyFont="1"/>
    <xf numFmtId="0" fontId="4" fillId="0" borderId="0" xfId="0" applyFont="1"/>
    <xf numFmtId="0" fontId="2" fillId="0" borderId="0" xfId="0" applyFont="1" applyAlignment="1">
      <alignment horizontal="right"/>
    </xf>
    <xf numFmtId="0" fontId="0" fillId="0" borderId="0" xfId="0" applyAlignment="1">
      <alignment horizontal="right"/>
    </xf>
    <xf numFmtId="0" fontId="5" fillId="2" borderId="2" xfId="0" applyFont="1" applyFill="1" applyBorder="1" applyAlignment="1">
      <alignment horizontal="center" vertical="center" wrapText="1"/>
    </xf>
    <xf numFmtId="0" fontId="2" fillId="0" borderId="0" xfId="0" applyFont="1" applyBorder="1"/>
    <xf numFmtId="0" fontId="2" fillId="0" borderId="0" xfId="0" applyFont="1" applyBorder="1" applyAlignment="1">
      <alignment horizontal="center" vertical="center"/>
    </xf>
    <xf numFmtId="0" fontId="0" fillId="0" borderId="5" xfId="0" applyBorder="1"/>
    <xf numFmtId="0" fontId="2" fillId="0" borderId="4" xfId="0" applyFont="1" applyBorder="1"/>
    <xf numFmtId="0" fontId="2" fillId="0" borderId="6" xfId="0" applyFont="1" applyBorder="1"/>
    <xf numFmtId="0" fontId="2" fillId="0" borderId="7" xfId="0" applyFont="1" applyBorder="1"/>
    <xf numFmtId="0" fontId="0" fillId="3" borderId="2" xfId="0" applyFill="1" applyBorder="1"/>
    <xf numFmtId="0" fontId="3" fillId="0" borderId="0" xfId="0" applyFont="1" applyBorder="1"/>
    <xf numFmtId="0" fontId="9" fillId="0" borderId="0" xfId="0" applyFont="1" applyBorder="1" applyAlignment="1">
      <alignment horizontal="right"/>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0" borderId="0" xfId="0" applyFont="1" applyFill="1" applyBorder="1"/>
    <xf numFmtId="0" fontId="9" fillId="3" borderId="0" xfId="0" applyFont="1" applyFill="1" applyBorder="1"/>
    <xf numFmtId="0" fontId="9" fillId="3" borderId="1" xfId="0" applyFont="1" applyFill="1" applyBorder="1"/>
    <xf numFmtId="0" fontId="9" fillId="3" borderId="4" xfId="0" applyFont="1" applyFill="1" applyBorder="1"/>
    <xf numFmtId="0" fontId="2" fillId="0" borderId="8" xfId="0" applyFont="1" applyBorder="1"/>
    <xf numFmtId="0" fontId="2" fillId="3" borderId="3" xfId="0" applyFont="1" applyFill="1" applyBorder="1"/>
    <xf numFmtId="0" fontId="5"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3" fillId="0" borderId="0" xfId="0" applyFont="1" applyAlignment="1">
      <alignment horizontal="right"/>
    </xf>
    <xf numFmtId="0" fontId="5" fillId="0" borderId="0" xfId="0" applyFont="1" applyAlignment="1">
      <alignment horizontal="center" vertical="center"/>
    </xf>
    <xf numFmtId="0" fontId="6" fillId="0" borderId="0" xfId="0" applyFont="1" applyAlignment="1">
      <alignment horizontal="center" vertical="center"/>
    </xf>
    <xf numFmtId="164" fontId="2" fillId="0" borderId="0" xfId="0" applyNumberFormat="1" applyFont="1"/>
    <xf numFmtId="0" fontId="5" fillId="2" borderId="1" xfId="0" applyFont="1" applyFill="1" applyBorder="1" applyAlignment="1">
      <alignment horizontal="center" vertical="center"/>
    </xf>
    <xf numFmtId="0" fontId="9" fillId="3" borderId="2" xfId="0" applyFont="1" applyFill="1" applyBorder="1"/>
    <xf numFmtId="1" fontId="9" fillId="3" borderId="2" xfId="0" applyNumberFormat="1" applyFont="1" applyFill="1" applyBorder="1"/>
    <xf numFmtId="164" fontId="9" fillId="3" borderId="2" xfId="0" applyNumberFormat="1" applyFont="1" applyFill="1" applyBorder="1"/>
    <xf numFmtId="164" fontId="9" fillId="3" borderId="3" xfId="0" applyNumberFormat="1" applyFont="1" applyFill="1" applyBorder="1"/>
    <xf numFmtId="1" fontId="9" fillId="3" borderId="0" xfId="0" applyNumberFormat="1" applyFont="1" applyFill="1" applyBorder="1"/>
    <xf numFmtId="164" fontId="9" fillId="3" borderId="0" xfId="0" applyNumberFormat="1" applyFont="1" applyFill="1" applyBorder="1"/>
    <xf numFmtId="164" fontId="9" fillId="3" borderId="5" xfId="0" applyNumberFormat="1" applyFont="1" applyFill="1" applyBorder="1"/>
    <xf numFmtId="0" fontId="10" fillId="3" borderId="2" xfId="0" applyFont="1" applyFill="1" applyBorder="1"/>
    <xf numFmtId="164" fontId="2" fillId="5" borderId="8" xfId="0" applyNumberFormat="1" applyFont="1" applyFill="1" applyBorder="1"/>
    <xf numFmtId="0" fontId="3" fillId="0" borderId="0"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0" xfId="0" applyFont="1" applyFill="1" applyAlignment="1">
      <alignment wrapText="1"/>
    </xf>
    <xf numFmtId="164" fontId="3" fillId="0" borderId="0" xfId="0" applyNumberFormat="1" applyFont="1"/>
    <xf numFmtId="44" fontId="3" fillId="0" borderId="12" xfId="1" applyFont="1" applyBorder="1"/>
    <xf numFmtId="164" fontId="3" fillId="0" borderId="0" xfId="0" applyNumberFormat="1" applyFont="1" applyFill="1"/>
    <xf numFmtId="164" fontId="3" fillId="0" borderId="12" xfId="1" applyNumberFormat="1" applyFont="1" applyBorder="1" applyAlignment="1">
      <alignment horizontal="center" vertical="center"/>
    </xf>
    <xf numFmtId="164" fontId="3" fillId="0" borderId="0" xfId="1" applyNumberFormat="1" applyFont="1" applyBorder="1" applyAlignment="1">
      <alignment horizontal="center" vertical="center"/>
    </xf>
    <xf numFmtId="44" fontId="2" fillId="5" borderId="12" xfId="1" applyFont="1" applyFill="1" applyBorder="1"/>
    <xf numFmtId="44" fontId="3" fillId="0" borderId="0" xfId="1" applyFont="1" applyFill="1" applyAlignment="1">
      <alignment wrapText="1"/>
    </xf>
    <xf numFmtId="44" fontId="0" fillId="0" borderId="0" xfId="1" applyFont="1"/>
    <xf numFmtId="0" fontId="13" fillId="0" borderId="0" xfId="0" applyFont="1" applyAlignment="1">
      <alignment horizontal="right" vertical="center"/>
    </xf>
    <xf numFmtId="0" fontId="15" fillId="0" borderId="0" xfId="0" applyFont="1"/>
    <xf numFmtId="0" fontId="16" fillId="0" borderId="0" xfId="0" applyFont="1" applyFill="1" applyBorder="1" applyAlignment="1">
      <alignment horizontal="right" vertical="center"/>
    </xf>
    <xf numFmtId="44" fontId="3" fillId="0" borderId="12" xfId="1" applyFont="1" applyBorder="1" applyAlignment="1">
      <alignment vertical="center"/>
    </xf>
    <xf numFmtId="0" fontId="9" fillId="0" borderId="0" xfId="0" applyFont="1" applyBorder="1" applyAlignment="1">
      <alignment horizontal="right" vertical="center"/>
    </xf>
    <xf numFmtId="0" fontId="3" fillId="0" borderId="0" xfId="0" applyFont="1" applyAlignment="1">
      <alignment horizontal="center" vertical="center"/>
    </xf>
    <xf numFmtId="0" fontId="9" fillId="0" borderId="0" xfId="0" applyFont="1" applyBorder="1" applyAlignment="1">
      <alignment horizontal="center" vertical="center"/>
    </xf>
    <xf numFmtId="0" fontId="2" fillId="0" borderId="0" xfId="0" applyFont="1" applyBorder="1" applyAlignment="1">
      <alignment horizontal="right" vertical="center"/>
    </xf>
    <xf numFmtId="44" fontId="3" fillId="0" borderId="0" xfId="1" applyFont="1" applyBorder="1" applyAlignment="1">
      <alignment vertical="center"/>
    </xf>
    <xf numFmtId="1" fontId="2" fillId="0" borderId="12" xfId="0" applyNumberFormat="1" applyFont="1" applyBorder="1"/>
    <xf numFmtId="0" fontId="2" fillId="0" borderId="12" xfId="0" applyFont="1" applyBorder="1" applyAlignment="1">
      <alignment horizontal="left" vertical="center"/>
    </xf>
    <xf numFmtId="0" fontId="2" fillId="0" borderId="12" xfId="0" applyFont="1" applyBorder="1"/>
    <xf numFmtId="0" fontId="2" fillId="0" borderId="9" xfId="0" applyFont="1" applyBorder="1"/>
    <xf numFmtId="0" fontId="0" fillId="0" borderId="12" xfId="0" applyBorder="1"/>
    <xf numFmtId="0" fontId="0" fillId="0" borderId="9" xfId="0" applyBorder="1"/>
    <xf numFmtId="44" fontId="3" fillId="5" borderId="9" xfId="1" applyFont="1" applyFill="1" applyBorder="1" applyAlignment="1">
      <alignment horizontal="center" vertical="center"/>
    </xf>
    <xf numFmtId="44" fontId="0" fillId="0" borderId="5" xfId="1" applyFont="1" applyBorder="1"/>
    <xf numFmtId="44" fontId="2" fillId="5" borderId="8" xfId="1" applyFont="1" applyFill="1" applyBorder="1"/>
    <xf numFmtId="44" fontId="2" fillId="0" borderId="5" xfId="1" applyFont="1" applyBorder="1"/>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1" fillId="4" borderId="2" xfId="0" applyFont="1" applyFill="1" applyBorder="1"/>
    <xf numFmtId="0" fontId="17" fillId="4" borderId="2" xfId="0" applyFont="1" applyFill="1" applyBorder="1"/>
    <xf numFmtId="0" fontId="15" fillId="4" borderId="3" xfId="0" applyFont="1" applyFill="1" applyBorder="1"/>
    <xf numFmtId="0" fontId="3" fillId="0" borderId="0" xfId="0" applyFont="1" applyBorder="1" applyAlignment="1">
      <alignment horizontal="right" vertical="center"/>
    </xf>
    <xf numFmtId="0" fontId="3" fillId="0" borderId="9" xfId="0" applyFont="1" applyBorder="1" applyAlignment="1">
      <alignment horizontal="right" vertical="center"/>
    </xf>
    <xf numFmtId="0" fontId="3" fillId="0" borderId="0" xfId="0" applyFont="1" applyAlignment="1"/>
    <xf numFmtId="0" fontId="3" fillId="0" borderId="0" xfId="0" applyFont="1" applyBorder="1" applyAlignment="1"/>
    <xf numFmtId="44" fontId="3" fillId="5" borderId="9" xfId="1" applyFont="1" applyFill="1" applyBorder="1" applyAlignment="1"/>
    <xf numFmtId="0" fontId="2" fillId="0" borderId="5" xfId="0" applyFont="1" applyBorder="1" applyAlignment="1">
      <alignment horizontal="right"/>
    </xf>
    <xf numFmtId="0" fontId="2" fillId="0" borderId="7" xfId="0" applyFont="1" applyBorder="1" applyAlignment="1">
      <alignment horizontal="right"/>
    </xf>
    <xf numFmtId="0" fontId="0" fillId="7" borderId="0" xfId="0" applyFill="1" applyBorder="1"/>
    <xf numFmtId="164" fontId="3" fillId="7" borderId="0" xfId="1" applyNumberFormat="1" applyFont="1" applyFill="1" applyBorder="1"/>
    <xf numFmtId="0" fontId="7" fillId="8" borderId="14" xfId="0" applyFont="1" applyFill="1" applyBorder="1" applyAlignment="1">
      <alignment horizontal="right" vertical="center"/>
    </xf>
    <xf numFmtId="0" fontId="7" fillId="8" borderId="11" xfId="0" applyFont="1" applyFill="1" applyBorder="1" applyAlignment="1">
      <alignment horizontal="right" vertical="center"/>
    </xf>
    <xf numFmtId="0" fontId="7" fillId="8" borderId="14" xfId="0" applyFont="1" applyFill="1" applyBorder="1"/>
    <xf numFmtId="0" fontId="5" fillId="8" borderId="11" xfId="0" applyFont="1" applyFill="1" applyBorder="1" applyAlignment="1">
      <alignment horizontal="right" vertical="center"/>
    </xf>
    <xf numFmtId="0" fontId="0" fillId="8" borderId="6" xfId="0" applyFill="1" applyBorder="1"/>
    <xf numFmtId="0" fontId="0" fillId="8" borderId="7" xfId="0" applyFill="1" applyBorder="1"/>
    <xf numFmtId="0" fontId="8" fillId="3" borderId="0" xfId="0" applyFont="1" applyFill="1" applyBorder="1"/>
    <xf numFmtId="0" fontId="3" fillId="0" borderId="0" xfId="0" applyFont="1" applyBorder="1" applyAlignment="1">
      <alignment horizontal="center" vertical="center"/>
    </xf>
    <xf numFmtId="0" fontId="5" fillId="3" borderId="2" xfId="0" applyFont="1" applyFill="1" applyBorder="1" applyAlignment="1">
      <alignment horizontal="center"/>
    </xf>
    <xf numFmtId="0" fontId="5" fillId="2" borderId="3" xfId="0" applyFont="1" applyFill="1" applyBorder="1" applyAlignment="1">
      <alignment horizontal="center" vertical="center"/>
    </xf>
    <xf numFmtId="0" fontId="2" fillId="8" borderId="16" xfId="0" applyFont="1" applyFill="1" applyBorder="1"/>
    <xf numFmtId="0" fontId="21" fillId="8" borderId="16" xfId="0" applyFont="1" applyFill="1" applyBorder="1" applyAlignment="1">
      <alignment horizontal="right"/>
    </xf>
    <xf numFmtId="0" fontId="21" fillId="8" borderId="11" xfId="0" applyFont="1" applyFill="1" applyBorder="1" applyAlignment="1">
      <alignment horizontal="right" vertical="center"/>
    </xf>
    <xf numFmtId="0" fontId="24" fillId="8" borderId="16" xfId="0" applyFont="1" applyFill="1" applyBorder="1"/>
    <xf numFmtId="0" fontId="24" fillId="0" borderId="7" xfId="0" applyFont="1" applyBorder="1"/>
    <xf numFmtId="0" fontId="24" fillId="0" borderId="0" xfId="0" applyFont="1"/>
    <xf numFmtId="44" fontId="5" fillId="8" borderId="15" xfId="1" applyNumberFormat="1" applyFont="1" applyFill="1" applyBorder="1" applyAlignment="1">
      <alignment horizontal="right"/>
    </xf>
    <xf numFmtId="44" fontId="7" fillId="8" borderId="15" xfId="1" applyFont="1" applyFill="1" applyBorder="1"/>
    <xf numFmtId="0" fontId="0" fillId="0" borderId="4" xfId="0" applyBorder="1"/>
    <xf numFmtId="0" fontId="7" fillId="3" borderId="4" xfId="0" applyFont="1" applyFill="1" applyBorder="1"/>
    <xf numFmtId="0" fontId="7" fillId="3" borderId="0" xfId="0" applyFont="1" applyFill="1" applyBorder="1"/>
    <xf numFmtId="0" fontId="0" fillId="0" borderId="0" xfId="0" applyBorder="1"/>
    <xf numFmtId="0" fontId="0" fillId="0" borderId="6" xfId="0" applyBorder="1"/>
    <xf numFmtId="0" fontId="3" fillId="0" borderId="7" xfId="0" applyFont="1" applyFill="1" applyBorder="1" applyAlignment="1">
      <alignment horizontal="right" vertical="center"/>
    </xf>
    <xf numFmtId="0" fontId="5" fillId="3" borderId="4"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7" borderId="4" xfId="0" applyFont="1" applyFill="1" applyBorder="1" applyAlignment="1">
      <alignment horizontal="left" vertical="center" wrapText="1"/>
    </xf>
    <xf numFmtId="0" fontId="5" fillId="7" borderId="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3" fillId="0" borderId="4" xfId="0" applyFont="1" applyBorder="1" applyAlignment="1">
      <alignment horizontal="left" vertical="center" wrapText="1"/>
    </xf>
    <xf numFmtId="164" fontId="2" fillId="5" borderId="13" xfId="1" applyNumberFormat="1" applyFont="1" applyFill="1" applyBorder="1" applyAlignment="1">
      <alignment vertical="center"/>
    </xf>
    <xf numFmtId="164" fontId="3" fillId="7" borderId="0" xfId="1" applyNumberFormat="1" applyFont="1" applyFill="1" applyBorder="1" applyAlignment="1">
      <alignment vertical="center"/>
    </xf>
    <xf numFmtId="164" fontId="2" fillId="7" borderId="5" xfId="1" applyNumberFormat="1" applyFont="1" applyFill="1" applyBorder="1" applyAlignment="1">
      <alignment vertical="center"/>
    </xf>
    <xf numFmtId="164" fontId="3" fillId="7" borderId="5" xfId="1" applyNumberFormat="1" applyFont="1" applyFill="1" applyBorder="1" applyAlignment="1">
      <alignment vertical="center"/>
    </xf>
    <xf numFmtId="0" fontId="0" fillId="3" borderId="0" xfId="0" applyFill="1" applyBorder="1"/>
    <xf numFmtId="164" fontId="3" fillId="3" borderId="5" xfId="0" applyNumberFormat="1" applyFont="1" applyFill="1" applyBorder="1"/>
    <xf numFmtId="0" fontId="0" fillId="6" borderId="4" xfId="0" applyFill="1" applyBorder="1"/>
    <xf numFmtId="164" fontId="3" fillId="6" borderId="0" xfId="0" applyNumberFormat="1" applyFont="1" applyFill="1" applyBorder="1"/>
    <xf numFmtId="0" fontId="0" fillId="6" borderId="0" xfId="0" applyFill="1" applyBorder="1" applyAlignment="1">
      <alignment horizontal="right"/>
    </xf>
    <xf numFmtId="44" fontId="3" fillId="6" borderId="5" xfId="1" applyFont="1" applyFill="1" applyBorder="1" applyAlignment="1">
      <alignment wrapText="1"/>
    </xf>
    <xf numFmtId="0" fontId="0" fillId="0" borderId="4" xfId="0" applyFill="1" applyBorder="1"/>
    <xf numFmtId="164" fontId="3" fillId="0" borderId="0" xfId="0" applyNumberFormat="1" applyFont="1" applyFill="1" applyBorder="1"/>
    <xf numFmtId="0" fontId="0" fillId="0" borderId="0" xfId="0" applyFill="1" applyBorder="1" applyAlignment="1">
      <alignment horizontal="right"/>
    </xf>
    <xf numFmtId="44" fontId="3" fillId="0" borderId="5" xfId="1" applyFont="1" applyFill="1" applyBorder="1" applyAlignment="1">
      <alignment wrapText="1"/>
    </xf>
    <xf numFmtId="0" fontId="2" fillId="0" borderId="0" xfId="0" applyFont="1" applyBorder="1" applyAlignment="1">
      <alignment horizontal="right"/>
    </xf>
    <xf numFmtId="0" fontId="0" fillId="3" borderId="5" xfId="0" applyFill="1" applyBorder="1"/>
    <xf numFmtId="0" fontId="0" fillId="0" borderId="7" xfId="0" applyBorder="1"/>
    <xf numFmtId="0" fontId="3" fillId="0" borderId="18" xfId="0" applyFont="1" applyBorder="1"/>
    <xf numFmtId="0" fontId="2" fillId="0" borderId="12" xfId="0" applyFont="1" applyBorder="1" applyAlignment="1">
      <alignment horizontal="center" vertical="center"/>
    </xf>
    <xf numFmtId="0" fontId="3" fillId="0" borderId="12" xfId="0" applyFont="1" applyBorder="1"/>
    <xf numFmtId="0" fontId="3" fillId="0" borderId="12" xfId="0" applyFont="1" applyBorder="1" applyAlignment="1">
      <alignment horizontal="center" vertical="center"/>
    </xf>
    <xf numFmtId="0" fontId="8" fillId="3" borderId="4" xfId="0" applyFont="1" applyFill="1" applyBorder="1"/>
    <xf numFmtId="1" fontId="8" fillId="3" borderId="0" xfId="0" applyNumberFormat="1" applyFont="1" applyFill="1" applyBorder="1"/>
    <xf numFmtId="164" fontId="8" fillId="3" borderId="0" xfId="0" applyNumberFormat="1" applyFont="1" applyFill="1" applyBorder="1"/>
    <xf numFmtId="0" fontId="3" fillId="0" borderId="12" xfId="0" applyFont="1" applyFill="1" applyBorder="1" applyAlignment="1">
      <alignment horizontal="center" vertical="center"/>
    </xf>
    <xf numFmtId="0" fontId="3" fillId="0" borderId="19" xfId="0" applyFont="1" applyBorder="1" applyAlignment="1">
      <alignment horizontal="left"/>
    </xf>
    <xf numFmtId="0" fontId="2" fillId="0" borderId="9" xfId="0" applyFont="1" applyBorder="1" applyAlignment="1"/>
    <xf numFmtId="0" fontId="2" fillId="0" borderId="9" xfId="0" applyFont="1" applyBorder="1" applyAlignment="1">
      <alignment horizontal="center"/>
    </xf>
    <xf numFmtId="0" fontId="3" fillId="0" borderId="12" xfId="0" applyFont="1" applyBorder="1" applyAlignment="1">
      <alignment horizontal="right" vertical="center"/>
    </xf>
    <xf numFmtId="0" fontId="3" fillId="0" borderId="19" xfId="0" applyFont="1" applyBorder="1" applyAlignment="1">
      <alignment horizontal="left" vertical="center"/>
    </xf>
    <xf numFmtId="0" fontId="2" fillId="0" borderId="9" xfId="0" applyFont="1" applyBorder="1" applyAlignment="1">
      <alignment horizontal="center" vertical="center"/>
    </xf>
    <xf numFmtId="0" fontId="3" fillId="0" borderId="12" xfId="0" applyFont="1" applyFill="1" applyBorder="1" applyAlignment="1">
      <alignment horizontal="right" vertical="center"/>
    </xf>
    <xf numFmtId="0" fontId="3" fillId="0" borderId="9" xfId="0" applyFont="1" applyFill="1" applyBorder="1" applyAlignment="1">
      <alignment horizontal="right" vertical="center"/>
    </xf>
    <xf numFmtId="0" fontId="3" fillId="0" borderId="18" xfId="0" applyFont="1" applyBorder="1" applyAlignment="1">
      <alignment horizontal="left" vertical="center" wrapText="1"/>
    </xf>
    <xf numFmtId="164" fontId="2" fillId="5" borderId="5" xfId="1" applyNumberFormat="1" applyFont="1" applyFill="1" applyBorder="1" applyAlignment="1">
      <alignment vertical="center"/>
    </xf>
    <xf numFmtId="44" fontId="0" fillId="0" borderId="12" xfId="1" applyFont="1" applyBorder="1"/>
    <xf numFmtId="0" fontId="14" fillId="0" borderId="12" xfId="0" applyFont="1" applyBorder="1"/>
    <xf numFmtId="0" fontId="13" fillId="0" borderId="12" xfId="0" applyFont="1" applyBorder="1" applyAlignment="1">
      <alignment horizontal="right" vertical="center"/>
    </xf>
    <xf numFmtId="0" fontId="0" fillId="0" borderId="18" xfId="0" applyBorder="1"/>
    <xf numFmtId="44" fontId="0" fillId="0" borderId="9" xfId="1" applyFont="1" applyBorder="1"/>
    <xf numFmtId="0" fontId="13" fillId="0" borderId="9" xfId="0" applyFont="1" applyBorder="1" applyAlignment="1">
      <alignment horizontal="right" vertical="center"/>
    </xf>
    <xf numFmtId="44" fontId="2" fillId="5" borderId="9" xfId="1" applyFont="1" applyFill="1" applyBorder="1"/>
    <xf numFmtId="0" fontId="7" fillId="0" borderId="9" xfId="0" applyFont="1" applyBorder="1" applyAlignment="1">
      <alignment horizontal="right" vertical="center"/>
    </xf>
    <xf numFmtId="0" fontId="2" fillId="0" borderId="10" xfId="0" applyFont="1" applyBorder="1"/>
    <xf numFmtId="0" fontId="13" fillId="0" borderId="10" xfId="0" applyFont="1" applyBorder="1" applyAlignment="1">
      <alignment horizontal="right" vertical="center"/>
    </xf>
    <xf numFmtId="44" fontId="2" fillId="5" borderId="10" xfId="1" applyFont="1" applyFill="1" applyBorder="1"/>
    <xf numFmtId="0" fontId="0" fillId="0" borderId="19" xfId="0" applyBorder="1"/>
    <xf numFmtId="0" fontId="0" fillId="0" borderId="12" xfId="0" applyBorder="1" applyAlignment="1">
      <alignment horizontal="left" vertical="center"/>
    </xf>
    <xf numFmtId="0" fontId="7" fillId="3" borderId="1" xfId="0" applyFont="1" applyFill="1" applyBorder="1"/>
    <xf numFmtId="0" fontId="7" fillId="3" borderId="2" xfId="0" applyFont="1" applyFill="1" applyBorder="1"/>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 fillId="0" borderId="0" xfId="0" applyFont="1" applyBorder="1" applyAlignment="1">
      <alignment horizontal="left" vertical="center"/>
    </xf>
    <xf numFmtId="0" fontId="0" fillId="0" borderId="0" xfId="0" applyBorder="1" applyAlignment="1">
      <alignment horizontal="left" vertical="center"/>
    </xf>
    <xf numFmtId="44" fontId="0" fillId="3" borderId="2" xfId="1" applyFont="1" applyFill="1" applyBorder="1"/>
    <xf numFmtId="0" fontId="3" fillId="3" borderId="2" xfId="0" applyFont="1" applyFill="1" applyBorder="1"/>
    <xf numFmtId="44" fontId="2" fillId="3" borderId="3" xfId="1" applyFont="1" applyFill="1" applyBorder="1"/>
    <xf numFmtId="0" fontId="4" fillId="0" borderId="0" xfId="0" applyFont="1" applyAlignment="1"/>
    <xf numFmtId="0" fontId="3" fillId="0" borderId="0" xfId="0" applyFont="1" applyBorder="1" applyAlignment="1">
      <alignment horizontal="right"/>
    </xf>
    <xf numFmtId="44" fontId="3" fillId="0" borderId="12" xfId="1" applyFont="1" applyBorder="1" applyAlignment="1"/>
    <xf numFmtId="44" fontId="3" fillId="0" borderId="0" xfId="1" applyFont="1" applyBorder="1" applyAlignment="1"/>
    <xf numFmtId="0" fontId="16" fillId="3" borderId="1" xfId="0" applyFont="1" applyFill="1" applyBorder="1" applyAlignment="1">
      <alignment horizontal="left" vertical="center"/>
    </xf>
    <xf numFmtId="0" fontId="2" fillId="3" borderId="2" xfId="0" applyFont="1" applyFill="1" applyBorder="1" applyAlignment="1">
      <alignment vertical="center"/>
    </xf>
    <xf numFmtId="0" fontId="2" fillId="3" borderId="2" xfId="0" applyFont="1" applyFill="1" applyBorder="1" applyAlignment="1">
      <alignment horizontal="center" vertical="center"/>
    </xf>
    <xf numFmtId="0" fontId="0" fillId="3" borderId="2" xfId="0" applyFill="1" applyBorder="1" applyAlignment="1">
      <alignment vertical="center"/>
    </xf>
    <xf numFmtId="0" fontId="0" fillId="3" borderId="3" xfId="0" applyFill="1" applyBorder="1" applyAlignment="1">
      <alignment vertical="center"/>
    </xf>
    <xf numFmtId="0" fontId="3" fillId="0" borderId="18" xfId="0" applyFont="1" applyBorder="1" applyAlignment="1">
      <alignment horizontal="left" vertical="center"/>
    </xf>
    <xf numFmtId="0" fontId="2" fillId="0" borderId="12" xfId="0" applyFont="1" applyBorder="1" applyAlignment="1">
      <alignment vertical="center"/>
    </xf>
    <xf numFmtId="44" fontId="3" fillId="5" borderId="12" xfId="1" applyFont="1" applyFill="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44" fontId="3" fillId="5" borderId="9" xfId="1" applyFont="1" applyFill="1"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5" xfId="0"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horizontal="right" vertical="center"/>
    </xf>
    <xf numFmtId="44" fontId="3" fillId="5" borderId="13" xfId="1" applyNumberFormat="1" applyFont="1" applyFill="1" applyBorder="1" applyAlignment="1">
      <alignment horizontal="right" vertical="center"/>
    </xf>
    <xf numFmtId="0" fontId="3" fillId="0" borderId="4" xfId="0" applyFont="1" applyBorder="1" applyAlignment="1">
      <alignment horizontal="left" vertical="center"/>
    </xf>
    <xf numFmtId="0" fontId="2" fillId="0" borderId="0" xfId="0" applyFont="1" applyBorder="1" applyAlignment="1">
      <alignment vertical="center"/>
    </xf>
    <xf numFmtId="0" fontId="2" fillId="3" borderId="2" xfId="0" applyFont="1" applyFill="1" applyBorder="1" applyAlignment="1">
      <alignment horizontal="right" vertical="center"/>
    </xf>
    <xf numFmtId="0" fontId="2" fillId="3" borderId="3" xfId="0" applyFont="1" applyFill="1" applyBorder="1" applyAlignment="1">
      <alignment horizontal="right" vertical="center"/>
    </xf>
    <xf numFmtId="0" fontId="2" fillId="0" borderId="5" xfId="0" applyFont="1" applyBorder="1" applyAlignment="1">
      <alignment horizontal="right" vertical="center"/>
    </xf>
    <xf numFmtId="0" fontId="16" fillId="3" borderId="4" xfId="0" applyFont="1" applyFill="1" applyBorder="1" applyAlignment="1">
      <alignment horizontal="left" vertical="center"/>
    </xf>
    <xf numFmtId="0" fontId="2" fillId="3" borderId="0" xfId="0" applyFont="1" applyFill="1" applyBorder="1" applyAlignment="1">
      <alignment vertical="center"/>
    </xf>
    <xf numFmtId="0" fontId="2" fillId="3" borderId="0" xfId="0" applyFont="1" applyFill="1" applyBorder="1" applyAlignment="1">
      <alignment horizontal="right" vertical="center"/>
    </xf>
    <xf numFmtId="0" fontId="2"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16" fillId="0" borderId="0" xfId="0" applyFont="1" applyBorder="1" applyAlignment="1">
      <alignment horizontal="right" vertical="center"/>
    </xf>
    <xf numFmtId="44" fontId="3" fillId="0" borderId="5" xfId="1" applyFont="1" applyFill="1" applyBorder="1" applyAlignment="1">
      <alignment horizontal="right" vertical="center"/>
    </xf>
    <xf numFmtId="0" fontId="8" fillId="3" borderId="2" xfId="0" applyFont="1" applyFill="1" applyBorder="1" applyAlignment="1">
      <alignment vertical="center"/>
    </xf>
    <xf numFmtId="44" fontId="3" fillId="0" borderId="5" xfId="1" applyNumberFormat="1" applyFont="1" applyFill="1" applyBorder="1" applyAlignment="1">
      <alignment horizontal="right" vertical="center"/>
    </xf>
    <xf numFmtId="0" fontId="2" fillId="3" borderId="20" xfId="0" applyFont="1" applyFill="1" applyBorder="1" applyAlignment="1">
      <alignment horizontal="right" vertical="center"/>
    </xf>
    <xf numFmtId="0" fontId="2" fillId="3" borderId="21" xfId="0" applyFont="1" applyFill="1" applyBorder="1" applyAlignment="1">
      <alignment horizontal="right" vertical="center"/>
    </xf>
    <xf numFmtId="0" fontId="9" fillId="3" borderId="1" xfId="0" applyFont="1" applyFill="1" applyBorder="1" applyAlignment="1">
      <alignment vertical="center"/>
    </xf>
    <xf numFmtId="0" fontId="8" fillId="3" borderId="3" xfId="0" applyFont="1" applyFill="1" applyBorder="1" applyAlignment="1">
      <alignment vertical="center"/>
    </xf>
    <xf numFmtId="0" fontId="3" fillId="0" borderId="18" xfId="0" applyFont="1" applyBorder="1" applyAlignment="1">
      <alignment vertical="center"/>
    </xf>
    <xf numFmtId="0" fontId="3" fillId="0" borderId="12" xfId="0" applyFont="1" applyBorder="1" applyAlignment="1">
      <alignment vertical="center"/>
    </xf>
    <xf numFmtId="3" fontId="3" fillId="0" borderId="12" xfId="0" applyNumberFormat="1" applyFont="1" applyBorder="1" applyAlignment="1">
      <alignment vertical="center"/>
    </xf>
    <xf numFmtId="164" fontId="3" fillId="0" borderId="12" xfId="0" applyNumberFormat="1" applyFont="1" applyBorder="1" applyAlignment="1">
      <alignment vertical="center"/>
    </xf>
    <xf numFmtId="0" fontId="0" fillId="0" borderId="5" xfId="0" applyFill="1" applyBorder="1" applyAlignment="1">
      <alignment vertical="center"/>
    </xf>
    <xf numFmtId="164" fontId="3" fillId="5" borderId="13" xfId="1" applyNumberFormat="1" applyFont="1" applyFill="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xf>
    <xf numFmtId="164" fontId="3" fillId="0" borderId="13" xfId="1" applyNumberFormat="1" applyFont="1" applyFill="1" applyBorder="1" applyAlignment="1">
      <alignment vertical="center"/>
    </xf>
    <xf numFmtId="0" fontId="20" fillId="9" borderId="0" xfId="0" applyFont="1" applyFill="1" applyAlignment="1">
      <alignment horizontal="right" vertical="center"/>
    </xf>
    <xf numFmtId="0" fontId="8" fillId="3" borderId="1" xfId="0" applyFont="1" applyFill="1" applyBorder="1" applyAlignment="1">
      <alignment vertical="center"/>
    </xf>
    <xf numFmtId="1" fontId="2" fillId="3" borderId="2" xfId="0" applyNumberFormat="1" applyFont="1" applyFill="1" applyBorder="1" applyAlignment="1">
      <alignment vertical="center"/>
    </xf>
    <xf numFmtId="0" fontId="2" fillId="3" borderId="3" xfId="0" applyFont="1" applyFill="1" applyBorder="1" applyAlignment="1">
      <alignment vertical="center"/>
    </xf>
    <xf numFmtId="0" fontId="2" fillId="0" borderId="4" xfId="0" applyFont="1" applyBorder="1" applyAlignment="1">
      <alignment vertical="center"/>
    </xf>
    <xf numFmtId="0" fontId="0" fillId="8" borderId="6" xfId="0" applyFill="1" applyBorder="1" applyAlignment="1">
      <alignment vertical="center"/>
    </xf>
    <xf numFmtId="0" fontId="21" fillId="8" borderId="17" xfId="0" applyFont="1" applyFill="1" applyBorder="1" applyAlignment="1">
      <alignment horizontal="right" vertical="center"/>
    </xf>
    <xf numFmtId="0" fontId="2" fillId="8" borderId="16" xfId="0" applyFont="1" applyFill="1" applyBorder="1" applyAlignment="1">
      <alignment vertical="center"/>
    </xf>
    <xf numFmtId="0" fontId="21" fillId="8" borderId="16" xfId="0" applyFont="1" applyFill="1" applyBorder="1" applyAlignment="1">
      <alignment horizontal="right" vertical="center"/>
    </xf>
    <xf numFmtId="3" fontId="2" fillId="8" borderId="16" xfId="1" applyNumberFormat="1" applyFont="1" applyFill="1" applyBorder="1" applyAlignment="1">
      <alignment vertical="center"/>
    </xf>
    <xf numFmtId="0" fontId="9" fillId="3" borderId="2" xfId="0" applyFont="1" applyFill="1" applyBorder="1" applyAlignment="1">
      <alignment vertical="center"/>
    </xf>
    <xf numFmtId="0" fontId="10" fillId="3" borderId="2" xfId="0" applyFont="1" applyFill="1" applyBorder="1" applyAlignment="1">
      <alignment vertical="center"/>
    </xf>
    <xf numFmtId="164" fontId="9" fillId="3" borderId="3" xfId="0" applyNumberFormat="1" applyFont="1" applyFill="1" applyBorder="1" applyAlignment="1">
      <alignment vertical="center"/>
    </xf>
    <xf numFmtId="0" fontId="3" fillId="0" borderId="18" xfId="0" applyFont="1" applyBorder="1" applyAlignment="1">
      <alignment vertical="center" wrapText="1"/>
    </xf>
    <xf numFmtId="0" fontId="3" fillId="0" borderId="4" xfId="0" applyFont="1" applyBorder="1" applyAlignment="1">
      <alignment vertical="center" wrapText="1"/>
    </xf>
    <xf numFmtId="44" fontId="2" fillId="5" borderId="8" xfId="1" applyFont="1" applyFill="1" applyBorder="1" applyAlignment="1">
      <alignment vertical="center"/>
    </xf>
    <xf numFmtId="44" fontId="0" fillId="0" borderId="5" xfId="1" applyFont="1" applyBorder="1" applyAlignment="1">
      <alignment vertical="center"/>
    </xf>
    <xf numFmtId="0" fontId="2" fillId="8" borderId="1" xfId="0" applyFont="1" applyFill="1" applyBorder="1" applyAlignment="1">
      <alignment vertical="center"/>
    </xf>
    <xf numFmtId="0" fontId="2" fillId="8" borderId="14" xfId="0" applyFont="1" applyFill="1" applyBorder="1" applyAlignment="1">
      <alignment vertical="center"/>
    </xf>
    <xf numFmtId="3" fontId="2" fillId="8" borderId="15" xfId="1" applyNumberFormat="1" applyFont="1" applyFill="1" applyBorder="1" applyAlignment="1">
      <alignment vertical="center"/>
    </xf>
    <xf numFmtId="0" fontId="0" fillId="0" borderId="4" xfId="0" applyBorder="1" applyAlignment="1">
      <alignment vertical="center"/>
    </xf>
    <xf numFmtId="0" fontId="0" fillId="0" borderId="12" xfId="0" applyFill="1" applyBorder="1" applyAlignment="1">
      <alignment vertical="center"/>
    </xf>
    <xf numFmtId="0" fontId="0" fillId="0" borderId="0" xfId="0" applyBorder="1" applyAlignment="1">
      <alignment vertical="center"/>
    </xf>
    <xf numFmtId="0" fontId="2" fillId="0" borderId="4" xfId="0" applyFont="1" applyBorder="1" applyAlignment="1">
      <alignment vertical="center" wrapText="1"/>
    </xf>
    <xf numFmtId="0" fontId="0" fillId="0" borderId="9" xfId="0" applyFill="1" applyBorder="1" applyAlignment="1">
      <alignment vertical="center"/>
    </xf>
    <xf numFmtId="0" fontId="0" fillId="0" borderId="6" xfId="0" applyBorder="1" applyAlignment="1">
      <alignment vertical="center"/>
    </xf>
    <xf numFmtId="164" fontId="3" fillId="0" borderId="7" xfId="0" applyNumberFormat="1" applyFont="1" applyFill="1" applyBorder="1" applyAlignment="1">
      <alignment vertical="center"/>
    </xf>
    <xf numFmtId="0" fontId="0" fillId="0" borderId="7" xfId="0" applyFill="1" applyBorder="1" applyAlignment="1">
      <alignment horizontal="right" vertical="center"/>
    </xf>
    <xf numFmtId="164" fontId="22" fillId="8" borderId="14" xfId="0" applyNumberFormat="1" applyFont="1" applyFill="1" applyBorder="1" applyAlignment="1">
      <alignment vertical="center"/>
    </xf>
    <xf numFmtId="44" fontId="2" fillId="8" borderId="15" xfId="1" applyFont="1" applyFill="1" applyBorder="1" applyAlignment="1">
      <alignment vertical="center"/>
    </xf>
    <xf numFmtId="0" fontId="20" fillId="9" borderId="0" xfId="0" applyFont="1" applyFill="1" applyBorder="1" applyAlignment="1">
      <alignment horizontal="right" vertical="center"/>
    </xf>
    <xf numFmtId="164" fontId="7" fillId="5" borderId="13" xfId="0" applyNumberFormat="1" applyFont="1" applyFill="1" applyBorder="1" applyAlignment="1">
      <alignment vertical="center"/>
    </xf>
    <xf numFmtId="0" fontId="2" fillId="8" borderId="11" xfId="0" applyFont="1" applyFill="1" applyBorder="1" applyAlignment="1">
      <alignment vertical="center"/>
    </xf>
    <xf numFmtId="0" fontId="0" fillId="8" borderId="11" xfId="0" applyFill="1" applyBorder="1" applyAlignment="1">
      <alignment vertical="center"/>
    </xf>
    <xf numFmtId="44" fontId="7" fillId="8" borderId="15" xfId="1" applyFont="1" applyFill="1" applyBorder="1" applyAlignment="1">
      <alignment vertical="center"/>
    </xf>
    <xf numFmtId="0" fontId="0" fillId="8" borderId="16" xfId="0" applyFill="1" applyBorder="1" applyAlignment="1">
      <alignment horizontal="right" vertical="center"/>
    </xf>
    <xf numFmtId="0" fontId="0" fillId="8" borderId="16" xfId="0" applyFill="1" applyBorder="1" applyAlignment="1">
      <alignment vertical="center"/>
    </xf>
    <xf numFmtId="44" fontId="2" fillId="0" borderId="5" xfId="1"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164" fontId="5" fillId="2" borderId="2" xfId="0" applyNumberFormat="1" applyFont="1" applyFill="1" applyBorder="1" applyAlignment="1">
      <alignment horizontal="center" vertical="center" wrapText="1"/>
    </xf>
    <xf numFmtId="0" fontId="0" fillId="8" borderId="15" xfId="0" applyFill="1" applyBorder="1" applyAlignment="1">
      <alignment vertical="center"/>
    </xf>
    <xf numFmtId="0" fontId="5" fillId="2" borderId="11" xfId="0" applyFont="1" applyFill="1" applyBorder="1" applyAlignment="1">
      <alignment horizontal="center" wrapText="1"/>
    </xf>
    <xf numFmtId="164" fontId="2" fillId="0" borderId="8" xfId="0" applyNumberFormat="1" applyFont="1" applyBorder="1"/>
    <xf numFmtId="164" fontId="5" fillId="2" borderId="15" xfId="0" applyNumberFormat="1" applyFont="1" applyFill="1" applyBorder="1" applyAlignment="1">
      <alignment horizontal="center" vertical="center" wrapText="1"/>
    </xf>
    <xf numFmtId="0" fontId="0" fillId="0" borderId="3" xfId="0" applyBorder="1"/>
    <xf numFmtId="0" fontId="0" fillId="0" borderId="8" xfId="0" applyBorder="1"/>
    <xf numFmtId="0" fontId="2" fillId="0" borderId="23" xfId="0" applyFont="1" applyFill="1" applyBorder="1" applyAlignment="1">
      <alignment horizontal="right" vertical="center"/>
    </xf>
    <xf numFmtId="164" fontId="2" fillId="8" borderId="8" xfId="1" applyNumberFormat="1" applyFont="1" applyFill="1" applyBorder="1" applyAlignment="1">
      <alignment vertical="center"/>
    </xf>
    <xf numFmtId="44" fontId="0" fillId="0" borderId="0" xfId="0" applyNumberFormat="1"/>
    <xf numFmtId="0" fontId="2" fillId="0" borderId="0" xfId="0" applyFont="1" applyAlignment="1">
      <alignment vertical="top" wrapText="1"/>
    </xf>
    <xf numFmtId="44" fontId="2" fillId="0" borderId="0" xfId="0" applyNumberFormat="1" applyFont="1" applyAlignment="1">
      <alignment vertical="top" wrapText="1"/>
    </xf>
    <xf numFmtId="0" fontId="2" fillId="0" borderId="0" xfId="0" applyFont="1" applyAlignment="1">
      <alignment vertical="top"/>
    </xf>
    <xf numFmtId="0" fontId="3" fillId="0" borderId="6" xfId="0" applyFont="1" applyBorder="1"/>
    <xf numFmtId="0" fontId="2" fillId="0" borderId="7" xfId="0" applyFont="1" applyBorder="1" applyAlignment="1">
      <alignment horizontal="center" vertical="center"/>
    </xf>
    <xf numFmtId="0" fontId="3" fillId="0" borderId="7" xfId="0" applyFont="1" applyBorder="1" applyAlignment="1">
      <alignment horizontal="center" vertical="center"/>
    </xf>
    <xf numFmtId="44" fontId="3" fillId="0" borderId="7" xfId="1" applyFont="1" applyBorder="1"/>
    <xf numFmtId="0" fontId="23" fillId="8" borderId="17" xfId="0" applyFont="1" applyFill="1" applyBorder="1"/>
    <xf numFmtId="0" fontId="24" fillId="8" borderId="17" xfId="0" applyFont="1" applyFill="1" applyBorder="1"/>
    <xf numFmtId="0" fontId="21" fillId="8" borderId="17" xfId="0" applyFont="1" applyFill="1" applyBorder="1" applyAlignment="1">
      <alignment horizontal="right"/>
    </xf>
    <xf numFmtId="164" fontId="8" fillId="3" borderId="5" xfId="0" applyNumberFormat="1" applyFont="1" applyFill="1" applyBorder="1"/>
    <xf numFmtId="0" fontId="3" fillId="0" borderId="7" xfId="0" applyFont="1" applyBorder="1"/>
    <xf numFmtId="44" fontId="2" fillId="8" borderId="17" xfId="1" applyFont="1" applyFill="1" applyBorder="1" applyAlignment="1">
      <alignment vertical="center"/>
    </xf>
    <xf numFmtId="0" fontId="3" fillId="0" borderId="6" xfId="0" applyFont="1" applyBorder="1" applyAlignment="1">
      <alignment vertical="center"/>
    </xf>
    <xf numFmtId="3" fontId="3" fillId="0" borderId="7" xfId="0" applyNumberFormat="1" applyFont="1" applyBorder="1" applyAlignment="1">
      <alignment vertical="center"/>
    </xf>
    <xf numFmtId="164" fontId="3" fillId="0" borderId="7" xfId="0" applyNumberFormat="1" applyFont="1" applyBorder="1" applyAlignment="1">
      <alignment vertical="center"/>
    </xf>
    <xf numFmtId="164" fontId="3" fillId="5" borderId="8" xfId="1" applyNumberFormat="1" applyFont="1" applyFill="1" applyBorder="1" applyAlignment="1">
      <alignment vertical="center"/>
    </xf>
    <xf numFmtId="0" fontId="2" fillId="8" borderId="4" xfId="0" applyFont="1" applyFill="1" applyBorder="1" applyAlignment="1">
      <alignment vertical="center"/>
    </xf>
    <xf numFmtId="0" fontId="21" fillId="8" borderId="0" xfId="0" applyFont="1" applyFill="1" applyBorder="1" applyAlignment="1">
      <alignment horizontal="right" vertical="center"/>
    </xf>
    <xf numFmtId="44" fontId="2" fillId="8" borderId="5" xfId="1" applyFont="1" applyFill="1" applyBorder="1" applyAlignment="1">
      <alignment vertical="center"/>
    </xf>
    <xf numFmtId="0" fontId="3" fillId="0" borderId="6" xfId="0" applyFont="1" applyBorder="1" applyAlignment="1">
      <alignment vertical="center" wrapText="1"/>
    </xf>
    <xf numFmtId="0" fontId="3" fillId="0" borderId="7" xfId="0" applyFont="1" applyFill="1" applyBorder="1" applyAlignment="1">
      <alignment horizontal="center" vertical="center"/>
    </xf>
    <xf numFmtId="44" fontId="3" fillId="0" borderId="7" xfId="1" applyFont="1" applyBorder="1" applyAlignment="1">
      <alignment vertical="center"/>
    </xf>
    <xf numFmtId="44" fontId="3" fillId="5" borderId="13" xfId="1" applyFont="1" applyFill="1" applyBorder="1" applyAlignment="1">
      <alignment horizontal="right" vertical="center"/>
    </xf>
    <xf numFmtId="0" fontId="2" fillId="3" borderId="5" xfId="0" applyFont="1" applyFill="1" applyBorder="1" applyAlignment="1">
      <alignment horizontal="right" vertical="center"/>
    </xf>
    <xf numFmtId="0" fontId="3" fillId="0" borderId="24" xfId="0" applyFont="1" applyBorder="1" applyAlignment="1">
      <alignment horizontal="left" vertical="center"/>
    </xf>
    <xf numFmtId="0" fontId="2" fillId="0" borderId="25" xfId="0" applyFont="1" applyBorder="1" applyAlignment="1">
      <alignment vertical="center"/>
    </xf>
    <xf numFmtId="0" fontId="2" fillId="0" borderId="25" xfId="0" applyFont="1" applyBorder="1" applyAlignment="1">
      <alignment horizontal="center" vertical="center"/>
    </xf>
    <xf numFmtId="44" fontId="3" fillId="5" borderId="25" xfId="1" applyFont="1" applyFill="1" applyBorder="1" applyAlignment="1">
      <alignment vertical="center"/>
    </xf>
    <xf numFmtId="0" fontId="2" fillId="0" borderId="7" xfId="0" applyFont="1" applyFill="1" applyBorder="1" applyAlignment="1">
      <alignment vertical="center"/>
    </xf>
    <xf numFmtId="0" fontId="8" fillId="0" borderId="7" xfId="0" applyFont="1" applyBorder="1" applyAlignment="1">
      <alignment vertical="center"/>
    </xf>
    <xf numFmtId="0" fontId="16" fillId="0" borderId="7" xfId="0" applyFont="1" applyFill="1" applyBorder="1" applyAlignment="1">
      <alignment horizontal="right" vertical="center"/>
    </xf>
    <xf numFmtId="44" fontId="3" fillId="5" borderId="8" xfId="1" applyNumberFormat="1" applyFont="1" applyFill="1" applyBorder="1" applyAlignment="1">
      <alignment horizontal="right" vertical="center"/>
    </xf>
    <xf numFmtId="44" fontId="3" fillId="5" borderId="25" xfId="1" applyFont="1" applyFill="1" applyBorder="1" applyAlignment="1">
      <alignment horizontal="center" vertical="center"/>
    </xf>
    <xf numFmtId="0" fontId="9" fillId="0" borderId="7" xfId="0" applyFont="1" applyBorder="1" applyAlignment="1">
      <alignment horizontal="center" vertical="center"/>
    </xf>
    <xf numFmtId="0" fontId="18" fillId="0" borderId="24" xfId="0" applyFont="1" applyBorder="1" applyAlignment="1">
      <alignment horizontal="right" vertical="center"/>
    </xf>
    <xf numFmtId="164" fontId="2" fillId="5" borderId="25" xfId="1" applyNumberFormat="1" applyFont="1" applyFill="1" applyBorder="1" applyAlignment="1">
      <alignment vertical="center"/>
    </xf>
    <xf numFmtId="164" fontId="2" fillId="0" borderId="25" xfId="1" applyNumberFormat="1" applyFont="1" applyFill="1" applyBorder="1"/>
    <xf numFmtId="164" fontId="3" fillId="0" borderId="25" xfId="1" applyNumberFormat="1" applyFont="1" applyBorder="1" applyAlignment="1">
      <alignment horizontal="center" vertical="center"/>
    </xf>
    <xf numFmtId="164" fontId="7" fillId="5" borderId="22" xfId="1" applyNumberFormat="1" applyFont="1" applyFill="1" applyBorder="1" applyAlignment="1">
      <alignment vertical="center"/>
    </xf>
    <xf numFmtId="164" fontId="2" fillId="0" borderId="25" xfId="1" applyNumberFormat="1" applyFont="1" applyBorder="1" applyAlignment="1">
      <alignment horizontal="center" vertical="center"/>
    </xf>
    <xf numFmtId="0" fontId="19" fillId="0" borderId="24" xfId="0" applyFont="1" applyBorder="1" applyAlignment="1">
      <alignment horizontal="right" vertical="center" wrapText="1"/>
    </xf>
    <xf numFmtId="0" fontId="0" fillId="0" borderId="25" xfId="0" applyBorder="1"/>
    <xf numFmtId="44" fontId="2" fillId="5" borderId="0" xfId="1" applyFont="1" applyFill="1" applyBorder="1"/>
    <xf numFmtId="0" fontId="2" fillId="3" borderId="2" xfId="0" applyFont="1" applyFill="1" applyBorder="1"/>
    <xf numFmtId="49" fontId="2" fillId="0" borderId="9" xfId="0" applyNumberFormat="1" applyFont="1" applyBorder="1" applyAlignment="1">
      <alignment horizontal="right"/>
    </xf>
    <xf numFmtId="0" fontId="2" fillId="0" borderId="9" xfId="0" applyFont="1" applyBorder="1" applyAlignment="1">
      <alignment horizontal="right"/>
    </xf>
    <xf numFmtId="44" fontId="2" fillId="5" borderId="9" xfId="0" applyNumberFormat="1" applyFont="1" applyFill="1" applyBorder="1"/>
    <xf numFmtId="0" fontId="2" fillId="0" borderId="25" xfId="0" applyFont="1" applyBorder="1"/>
    <xf numFmtId="0" fontId="2" fillId="0" borderId="25" xfId="0" applyFont="1" applyBorder="1" applyAlignment="1">
      <alignment horizontal="right"/>
    </xf>
    <xf numFmtId="44" fontId="2" fillId="5" borderId="25" xfId="0" applyNumberFormat="1" applyFont="1" applyFill="1" applyBorder="1"/>
    <xf numFmtId="44" fontId="2" fillId="0" borderId="0" xfId="0" applyNumberFormat="1" applyFont="1" applyAlignment="1">
      <alignment vertical="center" wrapText="1"/>
    </xf>
    <xf numFmtId="0" fontId="2" fillId="0" borderId="0" xfId="0" applyFont="1" applyAlignment="1">
      <alignment vertical="center" wrapText="1"/>
    </xf>
    <xf numFmtId="0" fontId="2" fillId="0" borderId="0" xfId="0" applyFont="1" applyBorder="1" applyAlignment="1" applyProtection="1">
      <alignment horizontal="right" vertical="center"/>
    </xf>
    <xf numFmtId="3" fontId="3" fillId="0" borderId="12" xfId="0" applyNumberFormat="1" applyFont="1" applyBorder="1" applyAlignment="1" applyProtection="1">
      <alignment vertical="center"/>
      <protection locked="0"/>
    </xf>
    <xf numFmtId="164" fontId="3" fillId="0" borderId="12" xfId="0" applyNumberFormat="1" applyFont="1" applyBorder="1" applyAlignment="1" applyProtection="1">
      <alignment vertical="center"/>
      <protection locked="0"/>
    </xf>
    <xf numFmtId="164" fontId="3" fillId="0" borderId="7" xfId="0" applyNumberFormat="1" applyFont="1" applyBorder="1" applyAlignment="1" applyProtection="1">
      <alignment vertical="center"/>
      <protection locked="0"/>
    </xf>
    <xf numFmtId="44" fontId="3" fillId="0" borderId="0" xfId="1" applyFont="1" applyBorder="1" applyProtection="1">
      <protection locked="0"/>
    </xf>
    <xf numFmtId="44" fontId="3" fillId="0" borderId="12" xfId="1" applyFont="1" applyBorder="1" applyProtection="1">
      <protection locked="0"/>
    </xf>
    <xf numFmtId="44" fontId="3" fillId="0" borderId="7" xfId="1" applyFont="1" applyBorder="1" applyProtection="1">
      <protection locked="0"/>
    </xf>
    <xf numFmtId="1" fontId="3" fillId="0" borderId="12" xfId="0" applyNumberFormat="1" applyFont="1" applyBorder="1" applyProtection="1">
      <protection locked="0"/>
    </xf>
    <xf numFmtId="1" fontId="3" fillId="0" borderId="7" xfId="0" applyNumberFormat="1" applyFont="1" applyBorder="1" applyProtection="1">
      <protection locked="0"/>
    </xf>
    <xf numFmtId="1" fontId="2" fillId="0" borderId="12" xfId="0" applyNumberFormat="1" applyFont="1" applyBorder="1" applyAlignment="1" applyProtection="1">
      <alignment horizontal="left" vertical="center"/>
      <protection locked="0"/>
    </xf>
    <xf numFmtId="1" fontId="3" fillId="0" borderId="12" xfId="0" applyNumberFormat="1" applyFont="1" applyBorder="1" applyAlignment="1" applyProtection="1">
      <alignment vertical="center"/>
      <protection locked="0"/>
    </xf>
    <xf numFmtId="1" fontId="3" fillId="0" borderId="7" xfId="0" applyNumberFormat="1" applyFont="1" applyBorder="1" applyAlignment="1" applyProtection="1">
      <alignment vertical="center"/>
      <protection locked="0"/>
    </xf>
    <xf numFmtId="165" fontId="3" fillId="0" borderId="12" xfId="1" applyNumberFormat="1" applyFont="1" applyBorder="1" applyAlignment="1" applyProtection="1">
      <alignment vertical="center"/>
      <protection locked="0"/>
    </xf>
    <xf numFmtId="165" fontId="3" fillId="0" borderId="7" xfId="1" applyNumberFormat="1" applyFont="1" applyBorder="1" applyAlignment="1" applyProtection="1">
      <alignment vertical="center"/>
      <protection locked="0"/>
    </xf>
    <xf numFmtId="49" fontId="2" fillId="0" borderId="12" xfId="0" applyNumberFormat="1" applyFont="1" applyBorder="1" applyAlignment="1" applyProtection="1">
      <alignment horizontal="left" vertical="center"/>
    </xf>
    <xf numFmtId="49" fontId="2" fillId="0" borderId="12" xfId="0" applyNumberFormat="1" applyFont="1" applyBorder="1" applyAlignment="1" applyProtection="1">
      <alignment horizontal="left" vertical="center"/>
      <protection locked="0"/>
    </xf>
    <xf numFmtId="49" fontId="3" fillId="0" borderId="12" xfId="1" applyNumberFormat="1" applyFont="1" applyBorder="1" applyAlignment="1">
      <alignment horizontal="left"/>
    </xf>
    <xf numFmtId="1" fontId="3" fillId="0" borderId="12" xfId="0" applyNumberFormat="1" applyFont="1" applyBorder="1" applyAlignment="1" applyProtection="1">
      <alignment horizontal="right" vertical="center"/>
      <protection locked="0"/>
    </xf>
    <xf numFmtId="1" fontId="3" fillId="0" borderId="9" xfId="0" applyNumberFormat="1" applyFont="1" applyBorder="1" applyAlignment="1" applyProtection="1">
      <alignment horizontal="right" vertical="center"/>
      <protection locked="0"/>
    </xf>
    <xf numFmtId="44" fontId="3" fillId="0" borderId="12" xfId="1" applyFont="1" applyBorder="1" applyAlignment="1" applyProtection="1">
      <alignment horizontal="right" vertical="center"/>
      <protection locked="0"/>
    </xf>
    <xf numFmtId="44" fontId="3" fillId="0" borderId="9" xfId="1" applyFont="1" applyBorder="1" applyAlignment="1" applyProtection="1">
      <alignment horizontal="right" vertical="center"/>
      <protection locked="0"/>
    </xf>
    <xf numFmtId="0" fontId="3" fillId="0" borderId="9" xfId="0" applyFont="1" applyBorder="1" applyAlignment="1" applyProtection="1">
      <alignment horizontal="right" vertical="center"/>
      <protection locked="0"/>
    </xf>
    <xf numFmtId="0" fontId="3" fillId="0" borderId="25" xfId="0" applyFont="1" applyBorder="1" applyAlignment="1" applyProtection="1">
      <alignment horizontal="right" vertical="center"/>
      <protection locked="0"/>
    </xf>
    <xf numFmtId="44" fontId="3" fillId="0" borderId="25" xfId="1" applyFont="1" applyBorder="1" applyAlignment="1" applyProtection="1">
      <alignment horizontal="right" vertical="center"/>
      <protection locked="0"/>
    </xf>
    <xf numFmtId="0" fontId="3" fillId="0" borderId="12" xfId="0" applyFont="1" applyBorder="1" applyAlignment="1" applyProtection="1">
      <alignment horizontal="right" vertical="center"/>
      <protection locked="0"/>
    </xf>
    <xf numFmtId="44" fontId="3" fillId="0" borderId="9" xfId="1" applyFont="1" applyBorder="1" applyAlignment="1" applyProtection="1">
      <alignment horizontal="right"/>
      <protection locked="0"/>
    </xf>
    <xf numFmtId="44" fontId="3" fillId="0" borderId="0" xfId="1" applyFont="1" applyBorder="1" applyAlignment="1" applyProtection="1">
      <alignment horizontal="right" vertical="center"/>
      <protection locked="0"/>
    </xf>
    <xf numFmtId="0" fontId="2" fillId="10" borderId="9" xfId="0" applyFont="1" applyFill="1" applyBorder="1" applyAlignment="1">
      <alignment horizontal="center" vertical="center"/>
    </xf>
    <xf numFmtId="0" fontId="3" fillId="0" borderId="9" xfId="0" applyFont="1" applyFill="1" applyBorder="1" applyAlignment="1" applyProtection="1">
      <alignment horizontal="right" vertical="center"/>
      <protection locked="0"/>
    </xf>
    <xf numFmtId="0" fontId="2" fillId="0" borderId="9" xfId="0" applyFont="1" applyFill="1" applyBorder="1" applyAlignment="1">
      <alignment horizontal="center" vertical="center"/>
    </xf>
    <xf numFmtId="0" fontId="12" fillId="10" borderId="9" xfId="0" applyFont="1" applyFill="1" applyBorder="1" applyAlignment="1">
      <alignment horizontal="right" vertical="center"/>
    </xf>
    <xf numFmtId="0" fontId="12" fillId="10" borderId="9" xfId="0" applyFont="1" applyFill="1" applyBorder="1" applyAlignment="1" applyProtection="1">
      <alignment horizontal="right" vertical="center"/>
    </xf>
    <xf numFmtId="0" fontId="2" fillId="10" borderId="9" xfId="0" applyFont="1" applyFill="1" applyBorder="1" applyAlignment="1" applyProtection="1">
      <alignment horizontal="center" vertical="center"/>
    </xf>
    <xf numFmtId="49" fontId="2" fillId="0" borderId="12" xfId="0" applyNumberFormat="1" applyFont="1" applyBorder="1" applyAlignment="1">
      <alignment horizontal="left" vertical="center"/>
    </xf>
    <xf numFmtId="44" fontId="2" fillId="0" borderId="12" xfId="1" applyFont="1" applyFill="1" applyBorder="1" applyAlignment="1" applyProtection="1">
      <alignment vertical="center"/>
      <protection locked="0"/>
    </xf>
    <xf numFmtId="44" fontId="2" fillId="0" borderId="9" xfId="1" applyFont="1" applyFill="1" applyBorder="1" applyAlignment="1" applyProtection="1">
      <alignment vertical="center"/>
      <protection locked="0"/>
    </xf>
    <xf numFmtId="44" fontId="2" fillId="0" borderId="7" xfId="1" applyFont="1" applyFill="1" applyBorder="1" applyAlignment="1" applyProtection="1">
      <alignment vertical="center"/>
      <protection locked="0"/>
    </xf>
    <xf numFmtId="164" fontId="3" fillId="0" borderId="0" xfId="1" applyNumberFormat="1" applyFont="1" applyBorder="1" applyAlignment="1" applyProtection="1">
      <alignment vertical="center"/>
      <protection locked="0"/>
    </xf>
    <xf numFmtId="164" fontId="3" fillId="0" borderId="12" xfId="1" applyNumberFormat="1" applyFont="1" applyBorder="1" applyAlignment="1" applyProtection="1">
      <alignment vertical="center"/>
      <protection locked="0"/>
    </xf>
    <xf numFmtId="44" fontId="3" fillId="0" borderId="12" xfId="1" applyFont="1" applyFill="1" applyBorder="1" applyAlignment="1" applyProtection="1">
      <alignment vertical="center"/>
      <protection locked="0"/>
    </xf>
    <xf numFmtId="49" fontId="2" fillId="0" borderId="0" xfId="0" applyNumberFormat="1" applyFont="1" applyBorder="1" applyAlignment="1">
      <alignment horizontal="left" vertical="center"/>
    </xf>
    <xf numFmtId="0" fontId="3" fillId="0" borderId="9" xfId="0" applyFont="1" applyBorder="1" applyAlignment="1" applyProtection="1">
      <alignment horizontal="right"/>
      <protection locked="0"/>
    </xf>
    <xf numFmtId="3" fontId="3" fillId="0" borderId="9" xfId="2" applyNumberFormat="1" applyFont="1" applyBorder="1" applyAlignment="1" applyProtection="1">
      <alignment horizontal="right" vertical="center"/>
      <protection locked="0"/>
    </xf>
    <xf numFmtId="0" fontId="5" fillId="7" borderId="0" xfId="0" applyFont="1" applyFill="1" applyBorder="1" applyAlignment="1" applyProtection="1">
      <alignment horizontal="center" vertical="center" wrapText="1"/>
      <protection locked="0"/>
    </xf>
    <xf numFmtId="1" fontId="2" fillId="5" borderId="9" xfId="0" applyNumberFormat="1" applyFont="1" applyFill="1" applyBorder="1" applyProtection="1">
      <protection locked="0"/>
    </xf>
    <xf numFmtId="166" fontId="3" fillId="0" borderId="12" xfId="0" applyNumberFormat="1" applyFont="1" applyBorder="1" applyAlignment="1">
      <alignment vertical="center"/>
    </xf>
    <xf numFmtId="0" fontId="12" fillId="10" borderId="12" xfId="0" applyFont="1" applyFill="1" applyBorder="1" applyAlignment="1">
      <alignment horizontal="right"/>
    </xf>
    <xf numFmtId="1" fontId="3" fillId="10" borderId="12" xfId="0" applyNumberFormat="1" applyFont="1" applyFill="1" applyBorder="1" applyProtection="1">
      <protection locked="0"/>
    </xf>
    <xf numFmtId="0" fontId="3" fillId="10" borderId="12" xfId="0" applyFont="1" applyFill="1" applyBorder="1" applyAlignment="1">
      <alignment horizontal="center" vertical="center"/>
    </xf>
    <xf numFmtId="0" fontId="3" fillId="10" borderId="7" xfId="0" applyFont="1" applyFill="1" applyBorder="1" applyAlignment="1">
      <alignment horizontal="center" vertical="center"/>
    </xf>
    <xf numFmtId="0" fontId="12" fillId="10" borderId="7" xfId="0" applyFont="1" applyFill="1" applyBorder="1" applyAlignment="1">
      <alignment horizontal="right"/>
    </xf>
    <xf numFmtId="0" fontId="3" fillId="0" borderId="24" xfId="0" applyFont="1" applyBorder="1"/>
    <xf numFmtId="1" fontId="3" fillId="0" borderId="25" xfId="0" applyNumberFormat="1" applyFont="1" applyBorder="1" applyProtection="1">
      <protection locked="0"/>
    </xf>
    <xf numFmtId="0" fontId="12" fillId="10" borderId="25" xfId="0" applyFont="1" applyFill="1" applyBorder="1" applyAlignment="1">
      <alignment horizontal="right"/>
    </xf>
    <xf numFmtId="0" fontId="3" fillId="10" borderId="25" xfId="0" applyFont="1" applyFill="1" applyBorder="1" applyAlignment="1">
      <alignment horizontal="center" vertical="center"/>
    </xf>
    <xf numFmtId="44" fontId="3" fillId="0" borderId="25" xfId="1" applyFont="1" applyBorder="1" applyProtection="1">
      <protection locked="0"/>
    </xf>
    <xf numFmtId="0" fontId="3" fillId="0" borderId="25" xfId="0" applyFont="1" applyBorder="1" applyAlignment="1">
      <alignment horizontal="center" vertical="center"/>
    </xf>
    <xf numFmtId="44" fontId="2" fillId="8" borderId="17" xfId="1" applyFont="1" applyFill="1" applyBorder="1" applyAlignment="1">
      <alignment horizontal="right"/>
    </xf>
    <xf numFmtId="41" fontId="2" fillId="8" borderId="16" xfId="2" applyNumberFormat="1" applyFont="1" applyFill="1" applyBorder="1" applyAlignment="1">
      <alignment horizontal="right"/>
    </xf>
    <xf numFmtId="10" fontId="2" fillId="0" borderId="12" xfId="0" applyNumberFormat="1" applyFont="1" applyBorder="1" applyProtection="1">
      <protection locked="0"/>
    </xf>
    <xf numFmtId="10" fontId="2" fillId="0" borderId="7" xfId="0" applyNumberFormat="1" applyFont="1" applyBorder="1" applyProtection="1">
      <protection locked="0"/>
    </xf>
    <xf numFmtId="44" fontId="3" fillId="0" borderId="12" xfId="1" applyNumberFormat="1" applyFont="1" applyBorder="1" applyProtection="1">
      <protection locked="0"/>
    </xf>
    <xf numFmtId="44" fontId="3" fillId="0" borderId="7" xfId="1" applyNumberFormat="1" applyFont="1" applyBorder="1" applyProtection="1">
      <protection locked="0"/>
    </xf>
    <xf numFmtId="44" fontId="3" fillId="0" borderId="12" xfId="0" applyNumberFormat="1" applyFont="1" applyBorder="1" applyProtection="1">
      <protection locked="0"/>
    </xf>
    <xf numFmtId="44" fontId="3" fillId="0" borderId="7" xfId="0" applyNumberFormat="1" applyFont="1" applyBorder="1" applyProtection="1">
      <protection locked="0"/>
    </xf>
    <xf numFmtId="44" fontId="3" fillId="0" borderId="0" xfId="1" applyNumberFormat="1" applyFont="1" applyBorder="1"/>
    <xf numFmtId="44" fontId="3" fillId="0" borderId="12" xfId="1" applyNumberFormat="1" applyFont="1" applyBorder="1"/>
    <xf numFmtId="44" fontId="3" fillId="0" borderId="25" xfId="1" applyNumberFormat="1" applyFont="1" applyBorder="1"/>
    <xf numFmtId="0" fontId="0" fillId="0" borderId="10" xfId="0" applyBorder="1" applyAlignment="1">
      <alignment horizontal="left" vertical="center"/>
    </xf>
    <xf numFmtId="0" fontId="2" fillId="0" borderId="10" xfId="0" applyFont="1" applyBorder="1" applyAlignment="1">
      <alignment horizontal="left" vertical="center"/>
    </xf>
    <xf numFmtId="49" fontId="2" fillId="0" borderId="10" xfId="0" applyNumberFormat="1" applyFont="1" applyBorder="1" applyAlignment="1">
      <alignment horizontal="left" vertical="center"/>
    </xf>
    <xf numFmtId="49" fontId="3" fillId="0" borderId="0" xfId="1" applyNumberFormat="1" applyFont="1" applyBorder="1" applyAlignment="1">
      <alignment horizontal="left" vertical="center"/>
    </xf>
    <xf numFmtId="49" fontId="2" fillId="0" borderId="10" xfId="0" applyNumberFormat="1" applyFont="1" applyBorder="1" applyAlignment="1" applyProtection="1">
      <alignment horizontal="left" vertical="center"/>
      <protection locked="0"/>
    </xf>
    <xf numFmtId="0" fontId="0" fillId="0" borderId="10" xfId="0" applyBorder="1"/>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5" fillId="2" borderId="0" xfId="0" applyFont="1" applyFill="1" applyBorder="1" applyAlignment="1">
      <alignment horizontal="center" vertical="center"/>
    </xf>
    <xf numFmtId="164" fontId="5" fillId="2" borderId="5" xfId="0" applyNumberFormat="1" applyFont="1" applyFill="1" applyBorder="1" applyAlignment="1">
      <alignment horizontal="center" vertical="center"/>
    </xf>
    <xf numFmtId="49" fontId="2" fillId="0" borderId="0" xfId="0" applyNumberFormat="1" applyFont="1" applyBorder="1" applyAlignment="1" applyProtection="1">
      <alignment horizontal="left" vertical="center"/>
    </xf>
    <xf numFmtId="1" fontId="2" fillId="0" borderId="0" xfId="0" applyNumberFormat="1" applyFont="1" applyBorder="1"/>
    <xf numFmtId="1" fontId="2" fillId="0" borderId="10" xfId="0" applyNumberFormat="1" applyFont="1" applyBorder="1" applyAlignment="1" applyProtection="1">
      <alignment horizontal="left" vertical="center"/>
      <protection locked="0"/>
    </xf>
    <xf numFmtId="1" fontId="2" fillId="0" borderId="10" xfId="0" applyNumberFormat="1" applyFont="1" applyBorder="1"/>
    <xf numFmtId="0" fontId="0" fillId="0" borderId="4" xfId="0" applyFill="1" applyBorder="1" applyAlignment="1">
      <alignment vertical="center" wrapText="1"/>
    </xf>
    <xf numFmtId="0" fontId="26" fillId="0" borderId="0" xfId="0" applyFont="1" applyFill="1" applyAlignment="1">
      <alignment vertical="top" wrapText="1"/>
    </xf>
    <xf numFmtId="0" fontId="5" fillId="11" borderId="14" xfId="0" applyFont="1" applyFill="1" applyBorder="1" applyAlignment="1">
      <alignment horizontal="left" vertical="center" wrapText="1"/>
    </xf>
    <xf numFmtId="0" fontId="5" fillId="11" borderId="11" xfId="0" applyFont="1" applyFill="1" applyBorder="1" applyAlignment="1">
      <alignment horizontal="left" vertical="center" wrapText="1"/>
    </xf>
    <xf numFmtId="0" fontId="5" fillId="11" borderId="15" xfId="0" applyFont="1" applyFill="1" applyBorder="1" applyAlignment="1">
      <alignment horizontal="left" vertical="center" wrapText="1"/>
    </xf>
    <xf numFmtId="0" fontId="5" fillId="11" borderId="14" xfId="0" applyFont="1" applyFill="1" applyBorder="1" applyAlignment="1" applyProtection="1">
      <alignment horizontal="left" vertical="center" wrapText="1"/>
      <protection locked="0"/>
    </xf>
    <xf numFmtId="0" fontId="5" fillId="11" borderId="11" xfId="0" applyFont="1" applyFill="1" applyBorder="1" applyAlignment="1" applyProtection="1">
      <alignment horizontal="left" vertical="center" wrapText="1"/>
      <protection locked="0"/>
    </xf>
    <xf numFmtId="0" fontId="5" fillId="11" borderId="15" xfId="0" applyFont="1" applyFill="1" applyBorder="1" applyAlignment="1" applyProtection="1">
      <alignment horizontal="left" vertical="center" wrapText="1"/>
      <protection locked="0"/>
    </xf>
    <xf numFmtId="49" fontId="2" fillId="0" borderId="12" xfId="0" applyNumberFormat="1" applyFont="1" applyBorder="1" applyAlignment="1">
      <alignment horizontal="left"/>
    </xf>
    <xf numFmtId="49" fontId="2" fillId="0" borderId="10" xfId="0" applyNumberFormat="1" applyFont="1" applyBorder="1" applyAlignment="1">
      <alignment horizontal="left" vertical="center"/>
    </xf>
    <xf numFmtId="0" fontId="27" fillId="11" borderId="14" xfId="0" applyFont="1" applyFill="1" applyBorder="1" applyAlignment="1">
      <alignment horizontal="center" vertical="center" wrapText="1"/>
    </xf>
    <xf numFmtId="0" fontId="27" fillId="11" borderId="11" xfId="0" applyFont="1" applyFill="1" applyBorder="1" applyAlignment="1">
      <alignment horizontal="center" vertical="center" wrapText="1"/>
    </xf>
    <xf numFmtId="0" fontId="27" fillId="11" borderId="15" xfId="0" applyFont="1" applyFill="1" applyBorder="1" applyAlignment="1">
      <alignment horizontal="center" vertical="center" wrapText="1"/>
    </xf>
    <xf numFmtId="0" fontId="27" fillId="5" borderId="26" xfId="0" applyFont="1" applyFill="1" applyBorder="1" applyAlignment="1">
      <alignment horizontal="left" vertical="top" wrapText="1"/>
    </xf>
    <xf numFmtId="0" fontId="27" fillId="5" borderId="27" xfId="0" applyFont="1" applyFill="1" applyBorder="1" applyAlignment="1">
      <alignment horizontal="left" vertical="top" wrapText="1"/>
    </xf>
  </cellXfs>
  <cellStyles count="3">
    <cellStyle name="Comma" xfId="2" builtinId="3"/>
    <cellStyle name="Currency" xfId="1" builtinId="4"/>
    <cellStyle name="Normal" xfId="0" builtinId="0"/>
  </cellStyles>
  <dxfs count="3">
    <dxf>
      <font>
        <b/>
        <i val="0"/>
        <color theme="5" tint="-0.24994659260841701"/>
      </font>
      <fill>
        <patternFill>
          <bgColor theme="5" tint="0.79998168889431442"/>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color theme="6" tint="-0.499984740745262"/>
      </font>
      <fill>
        <patternFill>
          <bgColor theme="6" tint="0.79998168889431442"/>
        </patternFill>
      </fill>
      <border>
        <left style="thin">
          <color theme="6" tint="-0.499984740745262"/>
        </left>
        <right style="thin">
          <color theme="6" tint="-0.499984740745262"/>
        </right>
        <top style="thin">
          <color theme="6" tint="-0.499984740745262"/>
        </top>
        <bottom style="thin">
          <color theme="6" tint="-0.499984740745262"/>
        </bottom>
      </border>
    </dxf>
    <dxf>
      <font>
        <b/>
        <i val="0"/>
        <color theme="5" tint="-0.499984740745262"/>
      </font>
      <fill>
        <patternFill>
          <bgColor theme="5"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sharedStrings" Target="sharedStrings.xml"/>
  <Relationship Id="rId11"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I42"/>
  <sheetViews>
    <sheetView tabSelected="1" view="pageLayout" topLeftCell="A19" zoomScale="70" zoomScalePageLayoutView="70" workbookViewId="0">
      <selection activeCell="A3" sqref="A3:I3"/>
    </sheetView>
  </sheetViews>
  <sheetFormatPr defaultRowHeight="15" x14ac:dyDescent="0.35"/>
  <cols>
    <col min="3" max="3" width="13.88671875" customWidth="1"/>
    <col min="4" max="4" width="10.44140625" customWidth="1"/>
    <col min="5" max="5" width="2.109375" customWidth="1"/>
    <col min="6" max="6" width="17.33203125" customWidth="1"/>
    <col min="7" max="7" width="2.33203125" customWidth="1"/>
    <col min="8" max="8" width="17.6640625" customWidth="1"/>
    <col min="9" max="9" width="14.77734375" customWidth="1"/>
  </cols>
  <sheetData>
    <row r="1" spans="1:9" ht="32.4" customHeight="1" x14ac:dyDescent="0.35">
      <c r="B1" s="6"/>
      <c r="C1" s="6"/>
      <c r="D1" s="325" t="s">
        <v>87</v>
      </c>
      <c r="E1" s="334"/>
      <c r="F1" s="59"/>
      <c r="G1" s="59"/>
      <c r="H1" s="59"/>
      <c r="I1" s="6"/>
    </row>
    <row r="2" spans="1:9" ht="27.6" customHeight="1" x14ac:dyDescent="0.35">
      <c r="B2" s="6"/>
      <c r="C2" s="6"/>
      <c r="D2" s="325" t="s">
        <v>88</v>
      </c>
      <c r="E2" s="406"/>
      <c r="F2" s="407"/>
      <c r="G2" s="407"/>
      <c r="H2" s="407"/>
      <c r="I2" s="6"/>
    </row>
    <row r="3" spans="1:9" ht="96.6" customHeight="1" x14ac:dyDescent="0.35">
      <c r="A3" s="410" t="s">
        <v>155</v>
      </c>
      <c r="B3" s="411"/>
      <c r="C3" s="411"/>
      <c r="D3" s="411"/>
      <c r="E3" s="411"/>
      <c r="F3" s="411"/>
      <c r="G3" s="411"/>
      <c r="H3" s="411"/>
      <c r="I3" s="412"/>
    </row>
    <row r="4" spans="1:9" ht="30" customHeight="1" x14ac:dyDescent="0.35">
      <c r="A4" s="15" t="s">
        <v>5</v>
      </c>
      <c r="B4" s="5"/>
      <c r="C4" s="5"/>
      <c r="D4" s="5" t="s">
        <v>28</v>
      </c>
      <c r="E4" s="16" t="s">
        <v>3</v>
      </c>
      <c r="F4" s="5" t="s">
        <v>109</v>
      </c>
      <c r="G4" s="24" t="s">
        <v>4</v>
      </c>
      <c r="H4" s="5" t="s">
        <v>111</v>
      </c>
      <c r="I4" s="94" t="s">
        <v>112</v>
      </c>
    </row>
    <row r="5" spans="1:9" ht="15.75" customHeight="1" x14ac:dyDescent="0.35">
      <c r="A5" s="211" t="s">
        <v>0</v>
      </c>
      <c r="B5" s="178"/>
      <c r="C5" s="207"/>
      <c r="D5" s="178"/>
      <c r="E5" s="207"/>
      <c r="F5" s="180"/>
      <c r="G5" s="207"/>
      <c r="H5" s="178"/>
      <c r="I5" s="212"/>
    </row>
    <row r="6" spans="1:9" ht="15.75" customHeight="1" x14ac:dyDescent="0.35">
      <c r="A6" s="213" t="s">
        <v>34</v>
      </c>
      <c r="B6" s="214"/>
      <c r="C6" s="214"/>
      <c r="D6" s="326"/>
      <c r="E6" s="135" t="s">
        <v>3</v>
      </c>
      <c r="F6" s="327"/>
      <c r="G6" s="135" t="s">
        <v>4</v>
      </c>
      <c r="H6" s="216">
        <f>D6*F6</f>
        <v>0</v>
      </c>
      <c r="I6" s="217"/>
    </row>
    <row r="7" spans="1:9" ht="15.75" customHeight="1" x14ac:dyDescent="0.35">
      <c r="A7" s="213" t="s">
        <v>25</v>
      </c>
      <c r="B7" s="214"/>
      <c r="C7" s="214"/>
      <c r="D7" s="326"/>
      <c r="E7" s="135" t="s">
        <v>3</v>
      </c>
      <c r="F7" s="327"/>
      <c r="G7" s="135" t="s">
        <v>4</v>
      </c>
      <c r="H7" s="216">
        <f>D7*F7</f>
        <v>0</v>
      </c>
      <c r="I7" s="218">
        <f>SUM(H6:H9)</f>
        <v>0</v>
      </c>
    </row>
    <row r="8" spans="1:9" ht="15.75" customHeight="1" x14ac:dyDescent="0.35">
      <c r="A8" s="213" t="s">
        <v>24</v>
      </c>
      <c r="B8" s="214"/>
      <c r="C8" s="214"/>
      <c r="D8" s="326"/>
      <c r="E8" s="135" t="s">
        <v>3</v>
      </c>
      <c r="F8" s="327"/>
      <c r="G8" s="135" t="s">
        <v>4</v>
      </c>
      <c r="H8" s="216">
        <f>D8*F8</f>
        <v>0</v>
      </c>
      <c r="I8" s="219"/>
    </row>
    <row r="9" spans="1:9" ht="15.75" customHeight="1" x14ac:dyDescent="0.35">
      <c r="A9" s="220" t="s">
        <v>35</v>
      </c>
      <c r="B9" s="191"/>
      <c r="C9" s="191"/>
      <c r="D9" s="326"/>
      <c r="E9" s="92" t="s">
        <v>3</v>
      </c>
      <c r="F9" s="327"/>
      <c r="G9" s="92" t="s">
        <v>4</v>
      </c>
      <c r="H9" s="327">
        <f>D9*F9</f>
        <v>0</v>
      </c>
      <c r="I9" s="219"/>
    </row>
    <row r="10" spans="1:9" ht="15.75" customHeight="1" x14ac:dyDescent="0.35">
      <c r="A10" s="211" t="s">
        <v>1</v>
      </c>
      <c r="B10" s="207"/>
      <c r="C10" s="207"/>
      <c r="D10" s="207"/>
      <c r="E10" s="207"/>
      <c r="F10" s="207"/>
      <c r="G10" s="207"/>
      <c r="H10" s="207"/>
      <c r="I10" s="212"/>
    </row>
    <row r="11" spans="1:9" ht="15.75" customHeight="1" x14ac:dyDescent="0.35">
      <c r="A11" s="213" t="s">
        <v>34</v>
      </c>
      <c r="B11" s="214"/>
      <c r="C11" s="214"/>
      <c r="D11" s="326"/>
      <c r="E11" s="135" t="s">
        <v>3</v>
      </c>
      <c r="F11" s="327"/>
      <c r="G11" s="135" t="s">
        <v>4</v>
      </c>
      <c r="H11" s="216">
        <f>D11*F11</f>
        <v>0</v>
      </c>
      <c r="I11" s="217"/>
    </row>
    <row r="12" spans="1:9" ht="15.75" customHeight="1" x14ac:dyDescent="0.35">
      <c r="A12" s="213" t="s">
        <v>25</v>
      </c>
      <c r="B12" s="214"/>
      <c r="C12" s="214"/>
      <c r="D12" s="326"/>
      <c r="E12" s="135" t="s">
        <v>3</v>
      </c>
      <c r="F12" s="327"/>
      <c r="G12" s="135" t="s">
        <v>4</v>
      </c>
      <c r="H12" s="216">
        <f>D12*F12</f>
        <v>0</v>
      </c>
      <c r="I12" s="218">
        <f>SUM(H11:H15)</f>
        <v>0</v>
      </c>
    </row>
    <row r="13" spans="1:9" ht="15.75" customHeight="1" x14ac:dyDescent="0.35">
      <c r="A13" s="213" t="s">
        <v>24</v>
      </c>
      <c r="B13" s="214"/>
      <c r="C13" s="214"/>
      <c r="D13" s="326"/>
      <c r="E13" s="135" t="s">
        <v>3</v>
      </c>
      <c r="F13" s="327"/>
      <c r="G13" s="135" t="s">
        <v>4</v>
      </c>
      <c r="H13" s="216">
        <f>D13*F13</f>
        <v>0</v>
      </c>
      <c r="I13" s="219"/>
    </row>
    <row r="14" spans="1:9" ht="15.75" customHeight="1" x14ac:dyDescent="0.35">
      <c r="A14" s="220" t="s">
        <v>36</v>
      </c>
      <c r="B14" s="191"/>
      <c r="C14" s="191"/>
      <c r="D14" s="326"/>
      <c r="E14" s="92" t="s">
        <v>3</v>
      </c>
      <c r="F14" s="327"/>
      <c r="G14" s="92"/>
      <c r="H14" s="216">
        <f>D14*F14</f>
        <v>0</v>
      </c>
      <c r="I14" s="219"/>
    </row>
    <row r="15" spans="1:9" ht="15.75" customHeight="1" x14ac:dyDescent="0.35">
      <c r="A15" s="220" t="s">
        <v>118</v>
      </c>
      <c r="B15" s="191"/>
      <c r="C15" s="191"/>
      <c r="D15" s="326"/>
      <c r="E15" s="92" t="s">
        <v>3</v>
      </c>
      <c r="F15" s="327"/>
      <c r="G15" s="92" t="s">
        <v>4</v>
      </c>
      <c r="H15" s="216">
        <f>D15*F15</f>
        <v>0</v>
      </c>
      <c r="I15" s="219"/>
    </row>
    <row r="16" spans="1:9" ht="15.75" customHeight="1" x14ac:dyDescent="0.35">
      <c r="A16" s="211" t="s">
        <v>43</v>
      </c>
      <c r="B16" s="207"/>
      <c r="C16" s="207"/>
      <c r="D16" s="207"/>
      <c r="E16" s="207"/>
      <c r="F16" s="207"/>
      <c r="G16" s="207"/>
      <c r="H16" s="207"/>
      <c r="I16" s="212"/>
    </row>
    <row r="17" spans="1:9" ht="15.75" customHeight="1" x14ac:dyDescent="0.35">
      <c r="A17" s="213" t="s">
        <v>97</v>
      </c>
      <c r="B17" s="214"/>
      <c r="C17" s="214"/>
      <c r="D17" s="326"/>
      <c r="E17" s="135" t="s">
        <v>3</v>
      </c>
      <c r="F17" s="327"/>
      <c r="G17" s="135" t="s">
        <v>4</v>
      </c>
      <c r="H17" s="216">
        <f t="shared" ref="H17:H24" si="0">D17*F17</f>
        <v>0</v>
      </c>
      <c r="I17" s="190"/>
    </row>
    <row r="18" spans="1:9" ht="15.75" customHeight="1" x14ac:dyDescent="0.35">
      <c r="A18" s="213" t="s">
        <v>99</v>
      </c>
      <c r="B18" s="214"/>
      <c r="C18" s="214"/>
      <c r="D18" s="326"/>
      <c r="E18" s="135" t="s">
        <v>3</v>
      </c>
      <c r="F18" s="327"/>
      <c r="G18" s="135" t="s">
        <v>4</v>
      </c>
      <c r="H18" s="216">
        <f>D18*F18</f>
        <v>0</v>
      </c>
      <c r="I18" s="218">
        <f>SUM(H17:H24)</f>
        <v>0</v>
      </c>
    </row>
    <row r="19" spans="1:9" ht="15.75" customHeight="1" x14ac:dyDescent="0.35">
      <c r="A19" s="213" t="s">
        <v>100</v>
      </c>
      <c r="B19" s="214"/>
      <c r="C19" s="214"/>
      <c r="D19" s="326"/>
      <c r="E19" s="135" t="s">
        <v>3</v>
      </c>
      <c r="F19" s="327"/>
      <c r="G19" s="135" t="s">
        <v>4</v>
      </c>
      <c r="H19" s="216">
        <f t="shared" si="0"/>
        <v>0</v>
      </c>
      <c r="I19" s="190"/>
    </row>
    <row r="20" spans="1:9" ht="15.75" customHeight="1" x14ac:dyDescent="0.35">
      <c r="A20" s="213" t="s">
        <v>98</v>
      </c>
      <c r="B20" s="214"/>
      <c r="C20" s="214"/>
      <c r="D20" s="326"/>
      <c r="E20" s="135" t="s">
        <v>3</v>
      </c>
      <c r="F20" s="327"/>
      <c r="G20" s="135"/>
      <c r="H20" s="216">
        <f t="shared" si="0"/>
        <v>0</v>
      </c>
      <c r="I20" s="190"/>
    </row>
    <row r="21" spans="1:9" ht="15.75" customHeight="1" x14ac:dyDescent="0.35">
      <c r="A21" s="213" t="s">
        <v>101</v>
      </c>
      <c r="B21" s="214"/>
      <c r="C21" s="214"/>
      <c r="D21" s="326"/>
      <c r="E21" s="135" t="s">
        <v>3</v>
      </c>
      <c r="F21" s="327"/>
      <c r="G21" s="135" t="s">
        <v>4</v>
      </c>
      <c r="H21" s="216">
        <f t="shared" si="0"/>
        <v>0</v>
      </c>
      <c r="I21" s="190"/>
    </row>
    <row r="22" spans="1:9" ht="15.75" customHeight="1" x14ac:dyDescent="0.35">
      <c r="A22" s="213" t="s">
        <v>102</v>
      </c>
      <c r="B22" s="214"/>
      <c r="C22" s="214"/>
      <c r="D22" s="326"/>
      <c r="E22" s="135" t="s">
        <v>3</v>
      </c>
      <c r="F22" s="327"/>
      <c r="G22" s="135" t="s">
        <v>4</v>
      </c>
      <c r="H22" s="216">
        <f t="shared" si="0"/>
        <v>0</v>
      </c>
      <c r="I22" s="190"/>
    </row>
    <row r="23" spans="1:9" ht="15.75" customHeight="1" x14ac:dyDescent="0.35">
      <c r="A23" s="213" t="s">
        <v>118</v>
      </c>
      <c r="B23" s="214"/>
      <c r="C23" s="214"/>
      <c r="D23" s="326"/>
      <c r="E23" s="135" t="s">
        <v>3</v>
      </c>
      <c r="F23" s="327"/>
      <c r="G23" s="135" t="s">
        <v>4</v>
      </c>
      <c r="H23" s="216">
        <f t="shared" si="0"/>
        <v>0</v>
      </c>
      <c r="I23" s="190"/>
    </row>
    <row r="24" spans="1:9" ht="15.75" customHeight="1" x14ac:dyDescent="0.35">
      <c r="A24" s="220" t="s">
        <v>6</v>
      </c>
      <c r="B24" s="191"/>
      <c r="C24" s="191"/>
      <c r="D24" s="326"/>
      <c r="E24" s="92" t="s">
        <v>3</v>
      </c>
      <c r="F24" s="327"/>
      <c r="G24" s="92" t="s">
        <v>4</v>
      </c>
      <c r="H24" s="216">
        <f t="shared" si="0"/>
        <v>0</v>
      </c>
      <c r="I24" s="221"/>
    </row>
    <row r="25" spans="1:9" ht="15.75" customHeight="1" x14ac:dyDescent="0.35">
      <c r="A25" s="211" t="s">
        <v>121</v>
      </c>
      <c r="B25" s="207"/>
      <c r="C25" s="207"/>
      <c r="D25" s="207"/>
      <c r="E25" s="207"/>
      <c r="F25" s="207"/>
      <c r="G25" s="207"/>
      <c r="H25" s="207"/>
      <c r="I25" s="212"/>
    </row>
    <row r="26" spans="1:9" ht="15.75" customHeight="1" x14ac:dyDescent="0.35">
      <c r="A26" s="213" t="s">
        <v>34</v>
      </c>
      <c r="B26" s="214"/>
      <c r="C26" s="214"/>
      <c r="D26" s="215"/>
      <c r="E26" s="135" t="s">
        <v>3</v>
      </c>
      <c r="F26" s="216"/>
      <c r="G26" s="135" t="s">
        <v>4</v>
      </c>
      <c r="H26" s="216">
        <f>D26*F26</f>
        <v>0</v>
      </c>
      <c r="I26" s="217"/>
    </row>
    <row r="27" spans="1:9" ht="15.75" customHeight="1" x14ac:dyDescent="0.35">
      <c r="A27" s="213" t="s">
        <v>25</v>
      </c>
      <c r="B27" s="214"/>
      <c r="C27" s="214"/>
      <c r="D27" s="215"/>
      <c r="E27" s="135" t="s">
        <v>3</v>
      </c>
      <c r="F27" s="216"/>
      <c r="G27" s="135" t="s">
        <v>4</v>
      </c>
      <c r="H27" s="216">
        <f>D27*F27</f>
        <v>0</v>
      </c>
      <c r="I27" s="218">
        <f>SUM(H26:H28)</f>
        <v>0</v>
      </c>
    </row>
    <row r="28" spans="1:9" ht="15.75" customHeight="1" x14ac:dyDescent="0.35">
      <c r="A28" s="220" t="s">
        <v>24</v>
      </c>
      <c r="B28" s="191"/>
      <c r="C28" s="191"/>
      <c r="D28" s="215"/>
      <c r="E28" s="92" t="s">
        <v>3</v>
      </c>
      <c r="F28" s="216"/>
      <c r="G28" s="92" t="s">
        <v>4</v>
      </c>
      <c r="H28" s="216">
        <f>D28*F28</f>
        <v>0</v>
      </c>
      <c r="I28" s="219"/>
    </row>
    <row r="29" spans="1:9" ht="15.75" customHeight="1" x14ac:dyDescent="0.35">
      <c r="A29" s="211" t="s">
        <v>11</v>
      </c>
      <c r="B29" s="207"/>
      <c r="C29" s="207"/>
      <c r="D29" s="207"/>
      <c r="E29" s="207"/>
      <c r="F29" s="207"/>
      <c r="G29" s="207"/>
      <c r="H29" s="207"/>
      <c r="I29" s="212"/>
    </row>
    <row r="30" spans="1:9" ht="15.75" customHeight="1" x14ac:dyDescent="0.35">
      <c r="A30" s="220" t="s">
        <v>37</v>
      </c>
      <c r="B30" s="196"/>
      <c r="C30" s="196"/>
      <c r="D30" s="370"/>
      <c r="E30" s="7"/>
      <c r="F30" s="222" t="s">
        <v>136</v>
      </c>
      <c r="G30" s="7" t="s">
        <v>4</v>
      </c>
      <c r="H30" s="216">
        <f>D30</f>
        <v>0</v>
      </c>
      <c r="I30" s="218">
        <f>H30</f>
        <v>0</v>
      </c>
    </row>
    <row r="31" spans="1:9" ht="15.75" customHeight="1" x14ac:dyDescent="0.35">
      <c r="A31" s="223" t="s">
        <v>7</v>
      </c>
      <c r="B31" s="207"/>
      <c r="C31" s="207"/>
      <c r="D31" s="224"/>
      <c r="E31" s="207"/>
      <c r="F31" s="224"/>
      <c r="G31" s="207"/>
      <c r="H31" s="224"/>
      <c r="I31" s="225"/>
    </row>
    <row r="32" spans="1:9" ht="15.75" customHeight="1" x14ac:dyDescent="0.35">
      <c r="A32" s="213" t="s">
        <v>34</v>
      </c>
      <c r="B32" s="183"/>
      <c r="C32" s="183"/>
      <c r="D32" s="215"/>
      <c r="E32" s="133" t="s">
        <v>3</v>
      </c>
      <c r="F32" s="327"/>
      <c r="G32" s="133" t="s">
        <v>4</v>
      </c>
      <c r="H32" s="216">
        <f>D32*F32</f>
        <v>0</v>
      </c>
      <c r="I32" s="217"/>
    </row>
    <row r="33" spans="1:9" ht="15.75" customHeight="1" x14ac:dyDescent="0.35">
      <c r="A33" s="285" t="s">
        <v>24</v>
      </c>
      <c r="B33" s="260"/>
      <c r="C33" s="260"/>
      <c r="D33" s="286"/>
      <c r="E33" s="276" t="s">
        <v>3</v>
      </c>
      <c r="F33" s="328"/>
      <c r="G33" s="276" t="s">
        <v>4</v>
      </c>
      <c r="H33" s="287">
        <f>D33*F33</f>
        <v>0</v>
      </c>
      <c r="I33" s="288">
        <f>SUM(H32:H33)</f>
        <v>0</v>
      </c>
    </row>
    <row r="34" spans="1:9" ht="15.75" customHeight="1" x14ac:dyDescent="0.35">
      <c r="A34" s="226"/>
      <c r="B34" s="196"/>
      <c r="C34" s="196"/>
      <c r="D34" s="196"/>
      <c r="E34" s="196"/>
      <c r="F34" s="258"/>
      <c r="G34" s="227"/>
      <c r="H34" s="228" t="s">
        <v>33</v>
      </c>
      <c r="I34" s="284">
        <f>SUM(I7,I12,I18,I27,I30,I33)</f>
        <v>0</v>
      </c>
    </row>
    <row r="35" spans="1:9" ht="15.75" customHeight="1" x14ac:dyDescent="0.35">
      <c r="A35" s="226"/>
      <c r="B35" s="196"/>
      <c r="C35" s="196"/>
      <c r="D35" s="240"/>
      <c r="E35" s="263"/>
      <c r="F35" s="229"/>
      <c r="G35" s="229"/>
      <c r="H35" s="230" t="s">
        <v>113</v>
      </c>
      <c r="I35" s="231">
        <f>SUM(D6:D8,D11:D13, D17:D21,D24,D26:D28,D30,D32,D33)</f>
        <v>0</v>
      </c>
    </row>
    <row r="36" spans="1:9" x14ac:dyDescent="0.35">
      <c r="A36" s="10"/>
      <c r="B36" s="11"/>
      <c r="C36" s="11"/>
      <c r="D36" s="11"/>
      <c r="E36" s="11"/>
      <c r="F36" s="11"/>
      <c r="G36" s="11"/>
      <c r="H36" s="11"/>
      <c r="I36" s="21"/>
    </row>
    <row r="37" spans="1:9" x14ac:dyDescent="0.35">
      <c r="I37" s="1"/>
    </row>
    <row r="38" spans="1:9" x14ac:dyDescent="0.35">
      <c r="E38" s="6"/>
    </row>
    <row r="40" spans="1:9" x14ac:dyDescent="0.35">
      <c r="F40" s="6"/>
      <c r="H40" s="6"/>
    </row>
    <row r="42" spans="1:9" x14ac:dyDescent="0.35">
      <c r="H42" s="6"/>
    </row>
  </sheetData>
  <sheetProtection password="D881" sheet="1" objects="1" scenarios="1"/>
  <mergeCells count="1">
    <mergeCell ref="A3:I3"/>
  </mergeCells>
  <pageMargins left="0.5" right="0.6" top="0.6" bottom="0.6" header="0.3" footer="0.3"/>
  <pageSetup orientation="portrait" r:id="rId1"/>
  <headerFooter>
    <oddHeader>&amp;L&amp;"Arial Narrow,Italic"&amp;9Department of Agriculture&amp;C&amp;"Arial Narrow,Bold"&amp;11Budget Tool, School Nutrition 
Program (SNP) Reimbursement&amp;R&amp;"Arial Narrow,Regular"&amp;9Budget Tool | Program Income | Expenses
April 26, 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M35"/>
  <sheetViews>
    <sheetView view="pageLayout" topLeftCell="A27" zoomScale="70" zoomScalePageLayoutView="70" workbookViewId="0">
      <selection activeCell="I4" sqref="I4"/>
    </sheetView>
  </sheetViews>
  <sheetFormatPr defaultRowHeight="15" x14ac:dyDescent="0.35"/>
  <cols>
    <col min="2" max="2" width="13" customWidth="1"/>
    <col min="3" max="3" width="9.88671875" customWidth="1"/>
    <col min="4" max="4" width="1.88671875" customWidth="1"/>
    <col min="5" max="5" width="12.88671875" customWidth="1"/>
    <col min="6" max="6" width="2.77734375" customWidth="1"/>
    <col min="7" max="7" width="17.33203125" customWidth="1"/>
    <col min="8" max="8" width="2.21875" customWidth="1"/>
    <col min="9" max="10" width="16.44140625" customWidth="1"/>
  </cols>
  <sheetData>
    <row r="1" spans="1:13" ht="27.6" customHeight="1" x14ac:dyDescent="0.35">
      <c r="B1" s="6"/>
      <c r="C1" s="6"/>
      <c r="D1" s="6"/>
      <c r="E1" s="6"/>
      <c r="F1" s="57" t="s">
        <v>87</v>
      </c>
      <c r="G1" s="339">
        <f>'SNP Reimbursement'!E1</f>
        <v>0</v>
      </c>
      <c r="H1" s="59"/>
      <c r="I1" s="59"/>
      <c r="J1" s="6"/>
      <c r="K1" s="6"/>
      <c r="L1" s="6"/>
    </row>
    <row r="2" spans="1:13" ht="29.4" customHeight="1" x14ac:dyDescent="0.35">
      <c r="B2" s="6"/>
      <c r="C2" s="6"/>
      <c r="D2" s="6"/>
      <c r="E2" s="6"/>
      <c r="F2" s="57" t="s">
        <v>88</v>
      </c>
      <c r="G2" s="404">
        <f>'SNP Reimbursement'!E2</f>
        <v>0</v>
      </c>
      <c r="H2" s="405"/>
      <c r="I2" s="405"/>
      <c r="J2" s="6"/>
      <c r="K2" s="6"/>
      <c r="L2" s="6"/>
    </row>
    <row r="3" spans="1:13" ht="108.6" customHeight="1" x14ac:dyDescent="0.35">
      <c r="A3" s="410" t="s">
        <v>156</v>
      </c>
      <c r="B3" s="411"/>
      <c r="C3" s="411"/>
      <c r="D3" s="411"/>
      <c r="E3" s="411"/>
      <c r="F3" s="411"/>
      <c r="G3" s="411"/>
      <c r="H3" s="411"/>
      <c r="I3" s="411"/>
      <c r="J3" s="412"/>
      <c r="K3" s="1"/>
      <c r="L3" s="1"/>
    </row>
    <row r="4" spans="1:13" ht="43.2" customHeight="1" x14ac:dyDescent="0.35">
      <c r="A4" s="29" t="s">
        <v>5</v>
      </c>
      <c r="B4" s="23"/>
      <c r="C4" s="5" t="s">
        <v>138</v>
      </c>
      <c r="D4" s="23"/>
      <c r="E4" s="264" t="s">
        <v>108</v>
      </c>
      <c r="F4" s="40" t="s">
        <v>3</v>
      </c>
      <c r="G4" s="5" t="s">
        <v>109</v>
      </c>
      <c r="H4" s="40" t="s">
        <v>4</v>
      </c>
      <c r="I4" s="262" t="s">
        <v>137</v>
      </c>
      <c r="J4" s="266" t="s">
        <v>110</v>
      </c>
      <c r="K4" s="26"/>
      <c r="L4" s="26"/>
      <c r="M4" s="27"/>
    </row>
    <row r="5" spans="1:13" x14ac:dyDescent="0.35">
      <c r="A5" s="19" t="s">
        <v>0</v>
      </c>
      <c r="B5" s="30"/>
      <c r="C5" s="30"/>
      <c r="D5" s="30"/>
      <c r="E5" s="93"/>
      <c r="F5" s="37"/>
      <c r="G5" s="37"/>
      <c r="H5" s="37"/>
      <c r="I5" s="37"/>
      <c r="J5" s="33"/>
      <c r="K5" s="1"/>
      <c r="L5" s="1"/>
    </row>
    <row r="6" spans="1:13" x14ac:dyDescent="0.35">
      <c r="A6" s="132" t="s">
        <v>104</v>
      </c>
      <c r="B6" s="61"/>
      <c r="C6" s="332"/>
      <c r="D6" s="134"/>
      <c r="E6" s="371" t="s">
        <v>136</v>
      </c>
      <c r="F6" s="372"/>
      <c r="G6" s="388"/>
      <c r="H6" s="61" t="s">
        <v>4</v>
      </c>
      <c r="I6" s="388">
        <f>C6*G6</f>
        <v>0</v>
      </c>
      <c r="J6" s="8"/>
      <c r="K6" s="1"/>
      <c r="L6" s="1"/>
    </row>
    <row r="7" spans="1:13" x14ac:dyDescent="0.35">
      <c r="A7" s="132" t="s">
        <v>105</v>
      </c>
      <c r="B7" s="61"/>
      <c r="C7" s="332"/>
      <c r="D7" s="134" t="s">
        <v>3</v>
      </c>
      <c r="E7" s="384"/>
      <c r="F7" s="332" t="s">
        <v>3</v>
      </c>
      <c r="G7" s="388"/>
      <c r="H7" s="61" t="s">
        <v>4</v>
      </c>
      <c r="I7" s="388">
        <f>(C7*E7)*(G7)</f>
        <v>0</v>
      </c>
      <c r="J7" s="38">
        <f>SUM(I6:I9)</f>
        <v>0</v>
      </c>
      <c r="K7" s="1"/>
      <c r="L7" s="1"/>
    </row>
    <row r="8" spans="1:13" x14ac:dyDescent="0.35">
      <c r="A8" s="132" t="s">
        <v>106</v>
      </c>
      <c r="B8" s="61"/>
      <c r="C8" s="332"/>
      <c r="D8" s="134" t="s">
        <v>3</v>
      </c>
      <c r="E8" s="384"/>
      <c r="F8" s="332" t="s">
        <v>3</v>
      </c>
      <c r="G8" s="388"/>
      <c r="H8" s="61" t="s">
        <v>4</v>
      </c>
      <c r="I8" s="388">
        <f>(C8*E8)*(G8)</f>
        <v>0</v>
      </c>
      <c r="J8" s="267"/>
      <c r="K8" s="1"/>
      <c r="L8" s="1"/>
    </row>
    <row r="9" spans="1:13" x14ac:dyDescent="0.35">
      <c r="A9" s="275" t="s">
        <v>107</v>
      </c>
      <c r="B9" s="11"/>
      <c r="C9" s="333"/>
      <c r="D9" s="283" t="s">
        <v>3</v>
      </c>
      <c r="E9" s="385"/>
      <c r="F9" s="333" t="s">
        <v>3</v>
      </c>
      <c r="G9" s="389"/>
      <c r="H9" s="11" t="s">
        <v>4</v>
      </c>
      <c r="I9" s="389">
        <f>(C9*E9)*(G9)</f>
        <v>0</v>
      </c>
      <c r="J9" s="265"/>
      <c r="K9" s="1"/>
      <c r="L9" s="1"/>
    </row>
    <row r="10" spans="1:13" x14ac:dyDescent="0.35">
      <c r="A10" s="136" t="s">
        <v>1</v>
      </c>
      <c r="B10" s="91"/>
      <c r="C10" s="91"/>
      <c r="D10" s="91"/>
      <c r="E10" s="137"/>
      <c r="F10" s="91"/>
      <c r="G10" s="91"/>
      <c r="H10" s="18"/>
      <c r="I10" s="138"/>
      <c r="J10" s="282"/>
      <c r="K10" s="1"/>
      <c r="L10" s="1"/>
    </row>
    <row r="11" spans="1:13" x14ac:dyDescent="0.35">
      <c r="A11" s="132" t="s">
        <v>104</v>
      </c>
      <c r="B11" s="61"/>
      <c r="C11" s="332"/>
      <c r="D11" s="134" t="s">
        <v>3</v>
      </c>
      <c r="E11" s="371" t="s">
        <v>136</v>
      </c>
      <c r="F11" s="371"/>
      <c r="G11" s="388"/>
      <c r="H11" s="61" t="s">
        <v>4</v>
      </c>
      <c r="I11" s="388">
        <f>C11*G11</f>
        <v>0</v>
      </c>
      <c r="J11" s="66"/>
      <c r="K11" s="1"/>
      <c r="L11" s="1"/>
    </row>
    <row r="12" spans="1:13" x14ac:dyDescent="0.35">
      <c r="A12" s="132" t="s">
        <v>105</v>
      </c>
      <c r="B12" s="61"/>
      <c r="C12" s="332"/>
      <c r="D12" s="134" t="s">
        <v>3</v>
      </c>
      <c r="E12" s="384"/>
      <c r="F12" s="332" t="s">
        <v>3</v>
      </c>
      <c r="G12" s="388"/>
      <c r="H12" s="61"/>
      <c r="I12" s="388">
        <f>(C12*E12)*(G12)</f>
        <v>0</v>
      </c>
      <c r="J12" s="67">
        <f>SUM(I11:I14)</f>
        <v>0</v>
      </c>
      <c r="K12" s="1"/>
      <c r="L12" s="1"/>
    </row>
    <row r="13" spans="1:13" x14ac:dyDescent="0.35">
      <c r="A13" s="132" t="s">
        <v>106</v>
      </c>
      <c r="B13" s="61"/>
      <c r="C13" s="332"/>
      <c r="D13" s="134" t="s">
        <v>3</v>
      </c>
      <c r="E13" s="384"/>
      <c r="F13" s="332" t="s">
        <v>3</v>
      </c>
      <c r="G13" s="388"/>
      <c r="H13" s="61" t="s">
        <v>4</v>
      </c>
      <c r="I13" s="388">
        <f>(C13*E13)*(G13)</f>
        <v>0</v>
      </c>
      <c r="J13" s="267"/>
      <c r="K13" s="1"/>
      <c r="L13" s="1"/>
    </row>
    <row r="14" spans="1:13" x14ac:dyDescent="0.35">
      <c r="A14" s="275" t="s">
        <v>107</v>
      </c>
      <c r="B14" s="11"/>
      <c r="C14" s="333"/>
      <c r="D14" s="283" t="s">
        <v>3</v>
      </c>
      <c r="E14" s="385"/>
      <c r="F14" s="333" t="s">
        <v>3</v>
      </c>
      <c r="G14" s="389"/>
      <c r="H14" s="11" t="s">
        <v>4</v>
      </c>
      <c r="I14" s="389">
        <f>(C14*E14)*(G14)</f>
        <v>0</v>
      </c>
      <c r="J14" s="68"/>
      <c r="K14" s="1"/>
      <c r="L14" s="1"/>
    </row>
    <row r="15" spans="1:13" x14ac:dyDescent="0.35">
      <c r="A15" s="19" t="s">
        <v>119</v>
      </c>
      <c r="B15" s="30"/>
      <c r="C15" s="30"/>
      <c r="D15" s="30"/>
      <c r="E15" s="31"/>
      <c r="F15" s="30"/>
      <c r="G15" s="30"/>
      <c r="H15" s="30"/>
      <c r="I15" s="32"/>
      <c r="J15" s="33"/>
      <c r="K15" s="1"/>
      <c r="L15" s="1"/>
    </row>
    <row r="16" spans="1:13" x14ac:dyDescent="0.35">
      <c r="A16" s="132" t="s">
        <v>104</v>
      </c>
      <c r="B16" s="61"/>
      <c r="C16" s="332"/>
      <c r="D16" s="133" t="s">
        <v>3</v>
      </c>
      <c r="E16" s="371" t="s">
        <v>136</v>
      </c>
      <c r="F16" s="373"/>
      <c r="G16" s="386"/>
      <c r="H16" s="135" t="s">
        <v>4</v>
      </c>
      <c r="I16" s="43">
        <f>C16*G16</f>
        <v>0</v>
      </c>
      <c r="J16" s="8"/>
      <c r="K16" s="1"/>
      <c r="L16" s="1"/>
    </row>
    <row r="17" spans="1:12" x14ac:dyDescent="0.35">
      <c r="A17" s="132" t="s">
        <v>105</v>
      </c>
      <c r="B17" s="61"/>
      <c r="C17" s="332"/>
      <c r="D17" s="133" t="s">
        <v>3</v>
      </c>
      <c r="E17" s="371" t="s">
        <v>136</v>
      </c>
      <c r="F17" s="373"/>
      <c r="G17" s="386"/>
      <c r="H17" s="135" t="s">
        <v>4</v>
      </c>
      <c r="I17" s="43">
        <f>C17*G17</f>
        <v>0</v>
      </c>
      <c r="J17" s="67">
        <f>I16+SUM(I16:I19)</f>
        <v>0</v>
      </c>
      <c r="K17" s="1"/>
      <c r="L17" s="1"/>
    </row>
    <row r="18" spans="1:12" x14ac:dyDescent="0.35">
      <c r="A18" s="132" t="s">
        <v>106</v>
      </c>
      <c r="B18" s="61"/>
      <c r="C18" s="332"/>
      <c r="D18" s="133" t="s">
        <v>3</v>
      </c>
      <c r="E18" s="371" t="s">
        <v>136</v>
      </c>
      <c r="F18" s="373"/>
      <c r="G18" s="386"/>
      <c r="H18" s="135" t="s">
        <v>4</v>
      </c>
      <c r="I18" s="43">
        <f>C18*G18</f>
        <v>0</v>
      </c>
      <c r="J18" s="8"/>
      <c r="K18" s="1"/>
      <c r="L18" s="1"/>
    </row>
    <row r="19" spans="1:12" x14ac:dyDescent="0.35">
      <c r="A19" s="275" t="s">
        <v>122</v>
      </c>
      <c r="B19" s="11"/>
      <c r="C19" s="333"/>
      <c r="D19" s="276" t="s">
        <v>3</v>
      </c>
      <c r="E19" s="375" t="s">
        <v>136</v>
      </c>
      <c r="F19" s="374"/>
      <c r="G19" s="387"/>
      <c r="H19" s="277" t="s">
        <v>4</v>
      </c>
      <c r="I19" s="278">
        <f>C19*G19</f>
        <v>0</v>
      </c>
      <c r="J19" s="268"/>
      <c r="K19" s="1"/>
      <c r="L19" s="1"/>
    </row>
    <row r="20" spans="1:12" x14ac:dyDescent="0.35">
      <c r="A20" s="20" t="s">
        <v>120</v>
      </c>
      <c r="B20" s="18"/>
      <c r="C20" s="18"/>
      <c r="D20" s="18"/>
      <c r="E20" s="34"/>
      <c r="F20" s="18"/>
      <c r="G20" s="18"/>
      <c r="H20" s="18"/>
      <c r="I20" s="35"/>
      <c r="J20" s="36"/>
      <c r="K20" s="1"/>
      <c r="L20" s="1"/>
    </row>
    <row r="21" spans="1:12" x14ac:dyDescent="0.35">
      <c r="A21" s="132" t="s">
        <v>104</v>
      </c>
      <c r="B21" s="61"/>
      <c r="C21" s="332"/>
      <c r="D21" s="133" t="s">
        <v>3</v>
      </c>
      <c r="E21" s="371" t="s">
        <v>136</v>
      </c>
      <c r="F21" s="373"/>
      <c r="G21" s="330"/>
      <c r="H21" s="135" t="s">
        <v>4</v>
      </c>
      <c r="I21" s="43">
        <f>C21*G21</f>
        <v>0</v>
      </c>
      <c r="J21" s="8"/>
      <c r="K21" s="1"/>
      <c r="L21" s="1"/>
    </row>
    <row r="22" spans="1:12" x14ac:dyDescent="0.35">
      <c r="A22" s="132" t="s">
        <v>105</v>
      </c>
      <c r="B22" s="61"/>
      <c r="C22" s="332"/>
      <c r="D22" s="133" t="s">
        <v>3</v>
      </c>
      <c r="E22" s="371" t="s">
        <v>136</v>
      </c>
      <c r="F22" s="373"/>
      <c r="G22" s="330"/>
      <c r="H22" s="135" t="s">
        <v>4</v>
      </c>
      <c r="I22" s="43">
        <f>C22*G22</f>
        <v>0</v>
      </c>
      <c r="J22" s="67">
        <f>I22+SUM(I21:I24)</f>
        <v>0</v>
      </c>
      <c r="K22" s="1"/>
      <c r="L22" s="1"/>
    </row>
    <row r="23" spans="1:12" x14ac:dyDescent="0.35">
      <c r="A23" s="132" t="s">
        <v>106</v>
      </c>
      <c r="B23" s="61"/>
      <c r="C23" s="332"/>
      <c r="D23" s="133" t="s">
        <v>3</v>
      </c>
      <c r="E23" s="371" t="s">
        <v>136</v>
      </c>
      <c r="F23" s="373"/>
      <c r="G23" s="330"/>
      <c r="H23" s="135" t="s">
        <v>4</v>
      </c>
      <c r="I23" s="43">
        <f>C23*G23</f>
        <v>0</v>
      </c>
      <c r="J23" s="267"/>
      <c r="K23" s="1"/>
      <c r="L23" s="1"/>
    </row>
    <row r="24" spans="1:12" x14ac:dyDescent="0.35">
      <c r="A24" s="275" t="s">
        <v>122</v>
      </c>
      <c r="B24" s="11"/>
      <c r="C24" s="333"/>
      <c r="D24" s="276" t="s">
        <v>3</v>
      </c>
      <c r="E24" s="375" t="s">
        <v>136</v>
      </c>
      <c r="F24" s="374"/>
      <c r="G24" s="331"/>
      <c r="H24" s="277" t="s">
        <v>4</v>
      </c>
      <c r="I24" s="278">
        <f>C24*G24</f>
        <v>0</v>
      </c>
      <c r="J24" s="268"/>
      <c r="K24" s="1"/>
      <c r="L24" s="1"/>
    </row>
    <row r="25" spans="1:12" x14ac:dyDescent="0.35">
      <c r="A25" s="20" t="s">
        <v>10</v>
      </c>
      <c r="B25" s="18"/>
      <c r="C25" s="18"/>
      <c r="D25" s="18"/>
      <c r="E25" s="34"/>
      <c r="F25" s="18"/>
      <c r="G25" s="18"/>
      <c r="H25" s="18"/>
      <c r="I25" s="35"/>
      <c r="J25" s="36"/>
      <c r="K25" s="1"/>
      <c r="L25" s="1"/>
    </row>
    <row r="26" spans="1:12" x14ac:dyDescent="0.35">
      <c r="A26" s="132" t="s">
        <v>104</v>
      </c>
      <c r="B26" s="61"/>
      <c r="C26" s="332"/>
      <c r="D26" s="133" t="s">
        <v>3</v>
      </c>
      <c r="E26" s="371" t="s">
        <v>136</v>
      </c>
      <c r="F26" s="373"/>
      <c r="G26" s="329"/>
      <c r="H26" s="92" t="s">
        <v>4</v>
      </c>
      <c r="I26" s="390">
        <f>C26*G26</f>
        <v>0</v>
      </c>
      <c r="J26" s="8"/>
      <c r="K26" s="1"/>
      <c r="L26" s="1"/>
    </row>
    <row r="27" spans="1:12" x14ac:dyDescent="0.35">
      <c r="A27" s="132" t="s">
        <v>105</v>
      </c>
      <c r="B27" s="61"/>
      <c r="C27" s="332"/>
      <c r="D27" s="133" t="s">
        <v>3</v>
      </c>
      <c r="E27" s="371" t="s">
        <v>136</v>
      </c>
      <c r="F27" s="373"/>
      <c r="G27" s="330"/>
      <c r="H27" s="135" t="s">
        <v>4</v>
      </c>
      <c r="I27" s="391">
        <f>C27*G27</f>
        <v>0</v>
      </c>
      <c r="J27" s="67">
        <f>I27+SUM(I26:I29)</f>
        <v>0</v>
      </c>
      <c r="K27" s="1"/>
      <c r="L27" s="1"/>
    </row>
    <row r="28" spans="1:12" x14ac:dyDescent="0.35">
      <c r="A28" s="132" t="s">
        <v>106</v>
      </c>
      <c r="B28" s="61"/>
      <c r="C28" s="332"/>
      <c r="D28" s="133" t="s">
        <v>3</v>
      </c>
      <c r="E28" s="371" t="s">
        <v>136</v>
      </c>
      <c r="F28" s="373"/>
      <c r="G28" s="330"/>
      <c r="H28" s="135" t="s">
        <v>4</v>
      </c>
      <c r="I28" s="391">
        <f>C28*G28</f>
        <v>0</v>
      </c>
      <c r="J28" s="267"/>
      <c r="K28" s="1"/>
      <c r="L28" s="1"/>
    </row>
    <row r="29" spans="1:12" x14ac:dyDescent="0.35">
      <c r="A29" s="376" t="s">
        <v>122</v>
      </c>
      <c r="B29" s="320"/>
      <c r="C29" s="377"/>
      <c r="D29" s="299" t="s">
        <v>3</v>
      </c>
      <c r="E29" s="378" t="s">
        <v>136</v>
      </c>
      <c r="F29" s="379"/>
      <c r="G29" s="380"/>
      <c r="H29" s="381" t="s">
        <v>4</v>
      </c>
      <c r="I29" s="392">
        <f>C29*G29</f>
        <v>0</v>
      </c>
      <c r="J29" s="268"/>
      <c r="K29" s="1"/>
      <c r="L29" s="1"/>
    </row>
    <row r="30" spans="1:12" x14ac:dyDescent="0.35">
      <c r="A30" s="9"/>
      <c r="B30" s="6"/>
      <c r="C30" s="6"/>
      <c r="D30" s="6"/>
      <c r="G30" s="279"/>
      <c r="H30" s="280"/>
      <c r="I30" s="281" t="s">
        <v>91</v>
      </c>
      <c r="J30" s="382">
        <f>SUM(J7,J12,J17,J22,J27)</f>
        <v>0</v>
      </c>
      <c r="K30" s="1"/>
      <c r="L30" s="1"/>
    </row>
    <row r="31" spans="1:12" x14ac:dyDescent="0.35">
      <c r="A31" s="9"/>
      <c r="B31" s="6"/>
      <c r="D31" s="95"/>
      <c r="E31" s="95"/>
      <c r="F31" s="95"/>
      <c r="G31" s="98"/>
      <c r="H31" s="98"/>
      <c r="I31" s="96" t="s">
        <v>103</v>
      </c>
      <c r="J31" s="383">
        <f>SUM(C6:C9,C11:C14,C16:C19,C21:C24,C26:C29)</f>
        <v>0</v>
      </c>
      <c r="K31" s="1"/>
      <c r="L31" s="1"/>
    </row>
    <row r="32" spans="1:12" x14ac:dyDescent="0.35">
      <c r="A32" s="10"/>
      <c r="B32" s="11"/>
      <c r="C32" s="11"/>
      <c r="D32" s="11"/>
      <c r="E32" s="11"/>
      <c r="F32" s="11"/>
      <c r="G32" s="11"/>
      <c r="H32" s="11"/>
      <c r="I32" s="11"/>
      <c r="J32" s="21"/>
      <c r="K32" s="1"/>
      <c r="L32" s="1"/>
    </row>
    <row r="33" spans="1:12" x14ac:dyDescent="0.35">
      <c r="A33" s="1"/>
      <c r="B33" s="1"/>
      <c r="C33" s="1"/>
      <c r="D33" s="1"/>
      <c r="E33" s="1"/>
      <c r="F33" s="1"/>
      <c r="G33" s="1"/>
      <c r="H33" s="1"/>
      <c r="I33" s="1"/>
      <c r="J33" s="1"/>
      <c r="K33" s="1"/>
      <c r="L33" s="1"/>
    </row>
    <row r="34" spans="1:12" x14ac:dyDescent="0.35">
      <c r="A34" s="1"/>
      <c r="B34" s="1"/>
      <c r="C34" s="1"/>
      <c r="D34" s="1"/>
      <c r="E34" s="1"/>
      <c r="F34" s="1"/>
      <c r="G34" s="1"/>
      <c r="H34" s="1"/>
      <c r="I34" s="1"/>
      <c r="J34" s="1"/>
      <c r="K34" s="1"/>
      <c r="L34" s="1"/>
    </row>
    <row r="35" spans="1:12" x14ac:dyDescent="0.35">
      <c r="A35" s="1"/>
      <c r="B35" s="1"/>
      <c r="C35" s="1"/>
      <c r="D35" s="1"/>
      <c r="E35" s="1"/>
      <c r="F35" s="1"/>
      <c r="G35" s="1"/>
      <c r="H35" s="1"/>
      <c r="I35" s="1"/>
      <c r="J35" s="1"/>
      <c r="K35" s="1"/>
      <c r="L35" s="1"/>
    </row>
  </sheetData>
  <sheetProtection password="D881" sheet="1" objects="1" scenarios="1"/>
  <mergeCells count="1">
    <mergeCell ref="A3:J3"/>
  </mergeCells>
  <pageMargins left="0.6" right="0.6" top="1" bottom="0.75" header="0.3" footer="0.3"/>
  <pageSetup orientation="portrait" r:id="rId1"/>
  <headerFooter>
    <oddHeader>&amp;L&amp;"Arial Narrow,Italic"&amp;9Department of Agriculture&amp;C&amp;"Arial Narrow,Bold"&amp;11
Budget Tool, Child and Adult Care Food 
Program (CACFP) Reimbursement&amp;R&amp;"Arial Narrow,Regular"&amp;9Budget Tool | Program Income | Expenses
April 26, 2016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I36"/>
  <sheetViews>
    <sheetView view="pageLayout" topLeftCell="A25" workbookViewId="0">
      <selection activeCell="A3" sqref="A3:G3"/>
    </sheetView>
  </sheetViews>
  <sheetFormatPr defaultRowHeight="15" x14ac:dyDescent="0.35"/>
  <cols>
    <col min="1" max="1" width="16.5546875" customWidth="1"/>
    <col min="2" max="2" width="9.5546875" customWidth="1"/>
    <col min="3" max="3" width="4.77734375" customWidth="1"/>
    <col min="4" max="4" width="13.6640625" customWidth="1"/>
    <col min="5" max="5" width="3.88671875" customWidth="1"/>
    <col min="6" max="6" width="19.33203125" customWidth="1"/>
    <col min="7" max="7" width="20.6640625" customWidth="1"/>
  </cols>
  <sheetData>
    <row r="1" spans="1:9" ht="24.6" customHeight="1" x14ac:dyDescent="0.35">
      <c r="B1" s="57" t="s">
        <v>87</v>
      </c>
      <c r="C1" s="340">
        <f>'SNP Reimbursement'!E1</f>
        <v>0</v>
      </c>
      <c r="D1" s="63"/>
      <c r="E1" s="63"/>
      <c r="F1" s="63"/>
      <c r="G1" s="6"/>
      <c r="H1" s="6"/>
      <c r="I1" s="6"/>
    </row>
    <row r="2" spans="1:9" ht="24.6" customHeight="1" x14ac:dyDescent="0.35">
      <c r="B2" s="57" t="s">
        <v>88</v>
      </c>
      <c r="C2" s="397">
        <f>'SNP Reimbursement'!E2</f>
        <v>0</v>
      </c>
      <c r="D2" s="398"/>
      <c r="E2" s="398"/>
      <c r="F2" s="158"/>
      <c r="G2" s="6"/>
      <c r="H2" s="6"/>
      <c r="I2" s="6"/>
    </row>
    <row r="3" spans="1:9" ht="97.8" customHeight="1" x14ac:dyDescent="0.35">
      <c r="A3" s="410" t="s">
        <v>157</v>
      </c>
      <c r="B3" s="411"/>
      <c r="C3" s="411"/>
      <c r="D3" s="411"/>
      <c r="E3" s="411"/>
      <c r="F3" s="411"/>
      <c r="G3" s="412"/>
      <c r="H3" s="408"/>
      <c r="I3" s="25"/>
    </row>
    <row r="4" spans="1:9" ht="28.8" customHeight="1" x14ac:dyDescent="0.35">
      <c r="A4" s="399" t="s">
        <v>5</v>
      </c>
      <c r="B4" s="400" t="s">
        <v>28</v>
      </c>
      <c r="C4" s="401" t="s">
        <v>3</v>
      </c>
      <c r="D4" s="400" t="s">
        <v>109</v>
      </c>
      <c r="E4" s="401" t="s">
        <v>4</v>
      </c>
      <c r="F4" s="402" t="s">
        <v>111</v>
      </c>
      <c r="G4" s="403" t="s">
        <v>110</v>
      </c>
      <c r="H4" s="3"/>
      <c r="I4" s="25"/>
    </row>
    <row r="5" spans="1:9" ht="15.75" customHeight="1" x14ac:dyDescent="0.35">
      <c r="A5" s="211" t="s">
        <v>0</v>
      </c>
      <c r="B5" s="232"/>
      <c r="C5" s="233"/>
      <c r="D5" s="233"/>
      <c r="E5" s="233"/>
      <c r="F5" s="233"/>
      <c r="G5" s="234"/>
      <c r="H5" s="3"/>
      <c r="I5" s="25"/>
    </row>
    <row r="6" spans="1:9" ht="15.75" customHeight="1" x14ac:dyDescent="0.35">
      <c r="A6" s="235" t="s">
        <v>116</v>
      </c>
      <c r="B6" s="335"/>
      <c r="C6" s="139" t="s">
        <v>3</v>
      </c>
      <c r="D6" s="337"/>
      <c r="E6" s="133" t="s">
        <v>4</v>
      </c>
      <c r="F6" s="53">
        <f>B6*D6</f>
        <v>0</v>
      </c>
      <c r="G6" s="190"/>
      <c r="H6" s="3"/>
      <c r="I6" s="25"/>
    </row>
    <row r="7" spans="1:9" ht="15.75" customHeight="1" x14ac:dyDescent="0.35">
      <c r="A7" s="236" t="s">
        <v>117</v>
      </c>
      <c r="B7" s="335"/>
      <c r="C7" s="39" t="s">
        <v>3</v>
      </c>
      <c r="D7" s="337"/>
      <c r="E7" s="7" t="s">
        <v>4</v>
      </c>
      <c r="F7" s="53">
        <f>B7*D7</f>
        <v>0</v>
      </c>
      <c r="G7" s="237">
        <f>SUM(F6:F7)</f>
        <v>0</v>
      </c>
      <c r="H7" s="1"/>
      <c r="I7" s="1"/>
    </row>
    <row r="8" spans="1:9" ht="15.75" customHeight="1" x14ac:dyDescent="0.35">
      <c r="A8" s="211" t="s">
        <v>1</v>
      </c>
      <c r="B8" s="232"/>
      <c r="C8" s="233"/>
      <c r="D8" s="233"/>
      <c r="E8" s="233"/>
      <c r="F8" s="233"/>
      <c r="G8" s="234"/>
      <c r="H8" s="1"/>
      <c r="I8" s="1"/>
    </row>
    <row r="9" spans="1:9" ht="15.75" customHeight="1" x14ac:dyDescent="0.35">
      <c r="A9" s="235" t="s">
        <v>116</v>
      </c>
      <c r="B9" s="335"/>
      <c r="C9" s="139" t="s">
        <v>3</v>
      </c>
      <c r="D9" s="337"/>
      <c r="E9" s="133" t="s">
        <v>4</v>
      </c>
      <c r="F9" s="53">
        <f>B9*D9</f>
        <v>0</v>
      </c>
      <c r="G9" s="190"/>
      <c r="H9" s="1"/>
      <c r="I9" s="1"/>
    </row>
    <row r="10" spans="1:9" ht="15.75" customHeight="1" x14ac:dyDescent="0.35">
      <c r="A10" s="236" t="s">
        <v>117</v>
      </c>
      <c r="B10" s="335"/>
      <c r="C10" s="39" t="s">
        <v>3</v>
      </c>
      <c r="D10" s="337"/>
      <c r="E10" s="7" t="s">
        <v>4</v>
      </c>
      <c r="F10" s="53">
        <f>B10*D10</f>
        <v>0</v>
      </c>
      <c r="G10" s="237">
        <f>SUM(F9:F10)</f>
        <v>0</v>
      </c>
      <c r="H10" s="1"/>
      <c r="I10" s="1"/>
    </row>
    <row r="11" spans="1:9" ht="15.75" customHeight="1" x14ac:dyDescent="0.35">
      <c r="A11" s="211" t="s">
        <v>8</v>
      </c>
      <c r="B11" s="232"/>
      <c r="C11" s="233"/>
      <c r="D11" s="233"/>
      <c r="E11" s="233"/>
      <c r="F11" s="233"/>
      <c r="G11" s="234"/>
      <c r="H11" s="1"/>
      <c r="I11" s="1"/>
    </row>
    <row r="12" spans="1:9" ht="15.75" customHeight="1" x14ac:dyDescent="0.35">
      <c r="A12" s="235" t="s">
        <v>116</v>
      </c>
      <c r="B12" s="335"/>
      <c r="C12" s="139" t="s">
        <v>3</v>
      </c>
      <c r="D12" s="337"/>
      <c r="E12" s="133" t="s">
        <v>4</v>
      </c>
      <c r="F12" s="53">
        <f>B12*D12</f>
        <v>0</v>
      </c>
      <c r="G12" s="238"/>
      <c r="H12" s="1"/>
      <c r="I12" s="1"/>
    </row>
    <row r="13" spans="1:9" ht="15.75" customHeight="1" x14ac:dyDescent="0.35">
      <c r="A13" s="236" t="s">
        <v>117</v>
      </c>
      <c r="B13" s="335"/>
      <c r="C13" s="39" t="s">
        <v>3</v>
      </c>
      <c r="D13" s="337"/>
      <c r="E13" s="7" t="s">
        <v>4</v>
      </c>
      <c r="F13" s="53">
        <f>B13*D13</f>
        <v>0</v>
      </c>
      <c r="G13" s="237">
        <f>SUM(F12:F13)</f>
        <v>0</v>
      </c>
      <c r="H13" s="1"/>
      <c r="I13" s="1"/>
    </row>
    <row r="14" spans="1:9" ht="15.75" customHeight="1" x14ac:dyDescent="0.35">
      <c r="A14" s="211" t="s">
        <v>9</v>
      </c>
      <c r="B14" s="232"/>
      <c r="C14" s="233"/>
      <c r="D14" s="233"/>
      <c r="E14" s="233"/>
      <c r="F14" s="233"/>
      <c r="G14" s="234"/>
      <c r="H14" s="1"/>
      <c r="I14" s="1"/>
    </row>
    <row r="15" spans="1:9" ht="15.75" customHeight="1" x14ac:dyDescent="0.35">
      <c r="A15" s="235" t="s">
        <v>116</v>
      </c>
      <c r="B15" s="335"/>
      <c r="C15" s="139" t="s">
        <v>3</v>
      </c>
      <c r="D15" s="337"/>
      <c r="E15" s="133" t="s">
        <v>4</v>
      </c>
      <c r="F15" s="53">
        <f>B15*D15</f>
        <v>0</v>
      </c>
      <c r="G15" s="190"/>
      <c r="H15" s="1"/>
      <c r="I15" s="1"/>
    </row>
    <row r="16" spans="1:9" ht="15.75" customHeight="1" x14ac:dyDescent="0.35">
      <c r="A16" s="236" t="s">
        <v>117</v>
      </c>
      <c r="B16" s="335"/>
      <c r="C16" s="39" t="s">
        <v>3</v>
      </c>
      <c r="D16" s="337"/>
      <c r="E16" s="7" t="s">
        <v>4</v>
      </c>
      <c r="F16" s="53">
        <f>B16*D16</f>
        <v>0</v>
      </c>
      <c r="G16" s="237">
        <f>SUM(F15:F16)</f>
        <v>0</v>
      </c>
      <c r="H16" s="1"/>
      <c r="I16" s="1"/>
    </row>
    <row r="17" spans="1:9" ht="15.75" customHeight="1" x14ac:dyDescent="0.35">
      <c r="A17" s="211" t="s">
        <v>10</v>
      </c>
      <c r="B17" s="232"/>
      <c r="C17" s="233"/>
      <c r="D17" s="233"/>
      <c r="E17" s="233"/>
      <c r="F17" s="233"/>
      <c r="G17" s="234"/>
      <c r="H17" s="1"/>
      <c r="I17" s="1"/>
    </row>
    <row r="18" spans="1:9" ht="15.75" customHeight="1" x14ac:dyDescent="0.35">
      <c r="A18" s="235" t="s">
        <v>116</v>
      </c>
      <c r="B18" s="335"/>
      <c r="C18" s="139" t="s">
        <v>3</v>
      </c>
      <c r="D18" s="337"/>
      <c r="E18" s="133" t="s">
        <v>4</v>
      </c>
      <c r="F18" s="53">
        <f>B18*D18</f>
        <v>0</v>
      </c>
      <c r="G18" s="190"/>
      <c r="H18" s="1"/>
      <c r="I18" s="1"/>
    </row>
    <row r="19" spans="1:9" ht="15.75" customHeight="1" x14ac:dyDescent="0.35">
      <c r="A19" s="292" t="s">
        <v>117</v>
      </c>
      <c r="B19" s="336"/>
      <c r="C19" s="293" t="s">
        <v>3</v>
      </c>
      <c r="D19" s="338"/>
      <c r="E19" s="276" t="s">
        <v>4</v>
      </c>
      <c r="F19" s="294">
        <f>B19*D19</f>
        <v>0</v>
      </c>
      <c r="G19" s="237">
        <f>SUM(F18:F19)</f>
        <v>0</v>
      </c>
      <c r="H19" s="1"/>
      <c r="I19" s="1"/>
    </row>
    <row r="20" spans="1:9" ht="15.75" customHeight="1" x14ac:dyDescent="0.35">
      <c r="A20" s="226"/>
      <c r="B20" s="196"/>
      <c r="C20" s="196"/>
      <c r="D20" s="196"/>
      <c r="E20" s="289"/>
      <c r="F20" s="290" t="s">
        <v>92</v>
      </c>
      <c r="G20" s="291">
        <f>SUM(G7,G10,G13,G16,G19)</f>
        <v>0</v>
      </c>
      <c r="H20" s="1"/>
      <c r="I20" s="1"/>
    </row>
    <row r="21" spans="1:9" ht="15.75" customHeight="1" x14ac:dyDescent="0.35">
      <c r="A21" s="226"/>
      <c r="B21" s="196"/>
      <c r="C21" s="196"/>
      <c r="D21" s="240"/>
      <c r="E21" s="240"/>
      <c r="F21" s="97" t="s">
        <v>93</v>
      </c>
      <c r="G21" s="241">
        <f>SUM(B6:B7,B9:B10,B12:B13,B15:B16,B18:B19)</f>
        <v>0</v>
      </c>
      <c r="H21" s="1"/>
      <c r="I21" s="1"/>
    </row>
    <row r="22" spans="1:9" x14ac:dyDescent="0.35">
      <c r="A22" s="10"/>
      <c r="B22" s="11"/>
      <c r="C22" s="11"/>
      <c r="D22" s="11"/>
      <c r="E22" s="11"/>
      <c r="F22" s="99"/>
      <c r="G22" s="21"/>
      <c r="H22" s="1"/>
      <c r="I22" s="1"/>
    </row>
    <row r="23" spans="1:9" x14ac:dyDescent="0.35">
      <c r="A23" s="1"/>
      <c r="B23" s="1"/>
      <c r="C23" s="1"/>
      <c r="D23" s="1"/>
      <c r="E23" s="1"/>
      <c r="F23" s="100"/>
      <c r="G23" s="1"/>
      <c r="H23" s="1"/>
      <c r="I23" s="1"/>
    </row>
    <row r="24" spans="1:9" x14ac:dyDescent="0.35">
      <c r="A24" s="1"/>
      <c r="B24" s="1"/>
      <c r="C24" s="1"/>
      <c r="D24" s="1"/>
      <c r="E24" s="1"/>
      <c r="F24" s="1"/>
      <c r="G24" s="1"/>
      <c r="H24" s="1"/>
      <c r="I24" s="1"/>
    </row>
    <row r="25" spans="1:9" x14ac:dyDescent="0.35">
      <c r="A25" s="1"/>
      <c r="B25" s="1"/>
      <c r="C25" s="1"/>
      <c r="D25" s="1"/>
      <c r="E25" s="1"/>
      <c r="F25" s="1"/>
      <c r="G25" s="1"/>
      <c r="H25" s="1"/>
      <c r="I25" s="1"/>
    </row>
    <row r="26" spans="1:9" x14ac:dyDescent="0.35">
      <c r="A26" s="1"/>
      <c r="B26" s="1"/>
      <c r="C26" s="1"/>
      <c r="D26" s="1"/>
      <c r="E26" s="1"/>
      <c r="F26" s="1"/>
      <c r="G26" s="1"/>
      <c r="H26" s="1"/>
      <c r="I26" s="1"/>
    </row>
    <row r="27" spans="1:9" x14ac:dyDescent="0.35">
      <c r="A27" s="1"/>
      <c r="B27" s="1"/>
      <c r="C27" s="1"/>
      <c r="D27" s="1"/>
      <c r="E27" s="1"/>
      <c r="F27" s="1"/>
      <c r="G27" s="1"/>
      <c r="H27" s="1"/>
      <c r="I27" s="1"/>
    </row>
    <row r="28" spans="1:9" x14ac:dyDescent="0.35">
      <c r="A28" s="1"/>
      <c r="B28" s="1"/>
      <c r="C28" s="1"/>
      <c r="D28" s="1"/>
      <c r="E28" s="1"/>
      <c r="F28" s="1"/>
      <c r="G28" s="1"/>
      <c r="H28" s="1"/>
      <c r="I28" s="1"/>
    </row>
    <row r="29" spans="1:9" x14ac:dyDescent="0.35">
      <c r="A29" s="1"/>
      <c r="B29" s="1"/>
      <c r="C29" s="1"/>
      <c r="D29" s="1"/>
      <c r="E29" s="1"/>
      <c r="F29" s="1"/>
      <c r="G29" s="1"/>
      <c r="H29" s="1"/>
      <c r="I29" s="1"/>
    </row>
    <row r="30" spans="1:9" x14ac:dyDescent="0.35">
      <c r="A30" s="1"/>
      <c r="B30" s="1"/>
      <c r="C30" s="1"/>
      <c r="D30" s="1"/>
      <c r="E30" s="1"/>
      <c r="F30" s="1"/>
      <c r="G30" s="1"/>
      <c r="H30" s="1"/>
      <c r="I30" s="1"/>
    </row>
    <row r="31" spans="1:9" x14ac:dyDescent="0.35">
      <c r="A31" s="1"/>
      <c r="B31" s="1"/>
      <c r="C31" s="1"/>
      <c r="D31" s="1"/>
      <c r="E31" s="1"/>
      <c r="F31" s="1"/>
      <c r="G31" s="1"/>
      <c r="H31" s="1"/>
      <c r="I31" s="1"/>
    </row>
    <row r="32" spans="1:9" x14ac:dyDescent="0.35">
      <c r="A32" s="1"/>
      <c r="B32" s="1"/>
      <c r="C32" s="1"/>
      <c r="D32" s="1"/>
      <c r="E32" s="1"/>
      <c r="F32" s="1"/>
      <c r="G32" s="1"/>
      <c r="H32" s="1"/>
      <c r="I32" s="1"/>
    </row>
    <row r="33" spans="1:9" x14ac:dyDescent="0.35">
      <c r="A33" s="1"/>
      <c r="B33" s="1"/>
      <c r="C33" s="1"/>
      <c r="D33" s="1"/>
      <c r="E33" s="1"/>
      <c r="F33" s="1"/>
      <c r="G33" s="1"/>
      <c r="H33" s="1"/>
      <c r="I33" s="1"/>
    </row>
    <row r="34" spans="1:9" x14ac:dyDescent="0.35">
      <c r="A34" s="1"/>
      <c r="B34" s="1"/>
      <c r="C34" s="1"/>
      <c r="D34" s="1"/>
      <c r="E34" s="1"/>
      <c r="F34" s="1"/>
      <c r="G34" s="1"/>
      <c r="H34" s="1"/>
      <c r="I34" s="1"/>
    </row>
    <row r="35" spans="1:9" x14ac:dyDescent="0.35">
      <c r="A35" s="1"/>
      <c r="B35" s="1"/>
      <c r="C35" s="1"/>
      <c r="D35" s="1"/>
      <c r="E35" s="1"/>
      <c r="F35" s="1"/>
      <c r="G35" s="1"/>
      <c r="H35" s="1"/>
      <c r="I35" s="1"/>
    </row>
    <row r="36" spans="1:9" x14ac:dyDescent="0.35">
      <c r="A36" s="1"/>
      <c r="B36" s="1"/>
      <c r="C36" s="1"/>
      <c r="D36" s="1"/>
      <c r="E36" s="1"/>
      <c r="F36" s="1"/>
      <c r="G36" s="1"/>
      <c r="H36" s="1"/>
      <c r="I36" s="1"/>
    </row>
  </sheetData>
  <sheetProtection password="D881" sheet="1" objects="1" scenarios="1"/>
  <mergeCells count="1">
    <mergeCell ref="A3:G3"/>
  </mergeCells>
  <pageMargins left="0.7" right="0.7" top="0.75" bottom="0.75" header="0.3" footer="0.3"/>
  <pageSetup orientation="portrait" r:id="rId1"/>
  <headerFooter>
    <oddHeader>&amp;L&amp;"Arial Narrow,Italic"&amp;9Department of Agriculture&amp;C&amp;"Arial Narrow,Bold"&amp;11Budget Tool, Summer Food Service Program 
(SFSP) Reimbursement &amp;R&amp;"Arial Narrow,Regular"&amp;9Budget Tool | Program Income | Expenses
April 26, 2016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J86"/>
  <sheetViews>
    <sheetView view="pageLayout" topLeftCell="A65" zoomScale="80" zoomScalePageLayoutView="80" workbookViewId="0">
      <selection activeCell="A3" sqref="A3:J3"/>
    </sheetView>
  </sheetViews>
  <sheetFormatPr defaultRowHeight="15" x14ac:dyDescent="0.35"/>
  <cols>
    <col min="2" max="2" width="14.6640625" customWidth="1"/>
    <col min="3" max="3" width="9.88671875" customWidth="1"/>
    <col min="4" max="4" width="2.6640625" customWidth="1"/>
    <col min="5" max="5" width="16" customWidth="1"/>
    <col min="6" max="6" width="1.77734375" customWidth="1"/>
    <col min="7" max="7" width="16" customWidth="1"/>
    <col min="9" max="9" width="10.33203125" customWidth="1"/>
    <col min="10" max="10" width="17.77734375" customWidth="1"/>
  </cols>
  <sheetData>
    <row r="1" spans="1:10" ht="41.4" customHeight="1" x14ac:dyDescent="0.35">
      <c r="A1" s="173"/>
      <c r="B1" s="79"/>
      <c r="C1" s="174" t="s">
        <v>87</v>
      </c>
      <c r="D1" s="341">
        <f>'SNP Reimbursement'!E1</f>
        <v>0</v>
      </c>
      <c r="E1" s="175"/>
      <c r="F1" s="175"/>
      <c r="G1" s="175"/>
      <c r="H1" s="175"/>
      <c r="I1" s="175"/>
      <c r="J1" s="176"/>
    </row>
    <row r="2" spans="1:10" ht="34.799999999999997" customHeight="1" x14ac:dyDescent="0.35">
      <c r="A2" s="2"/>
      <c r="B2" s="13"/>
      <c r="C2" s="76" t="s">
        <v>88</v>
      </c>
      <c r="D2" s="396">
        <f>'SNP Reimbursement'!E2</f>
        <v>0</v>
      </c>
      <c r="E2" s="58"/>
      <c r="F2" s="58"/>
      <c r="G2" s="58"/>
      <c r="H2" s="58"/>
      <c r="I2" s="58"/>
      <c r="J2" s="58"/>
    </row>
    <row r="3" spans="1:10" ht="86.4" customHeight="1" x14ac:dyDescent="0.35">
      <c r="A3" s="410" t="s">
        <v>154</v>
      </c>
      <c r="B3" s="411"/>
      <c r="C3" s="411"/>
      <c r="D3" s="411"/>
      <c r="E3" s="411"/>
      <c r="F3" s="411"/>
      <c r="G3" s="411"/>
      <c r="H3" s="411"/>
      <c r="I3" s="411"/>
      <c r="J3" s="412"/>
    </row>
    <row r="4" spans="1:10" s="51" customFormat="1" ht="12" customHeight="1" x14ac:dyDescent="0.3">
      <c r="A4" s="69" t="s">
        <v>5</v>
      </c>
      <c r="B4" s="70"/>
      <c r="C4" s="70" t="s">
        <v>38</v>
      </c>
      <c r="D4" s="71" t="s">
        <v>3</v>
      </c>
      <c r="E4" s="72" t="s">
        <v>44</v>
      </c>
      <c r="F4" s="71" t="s">
        <v>4</v>
      </c>
      <c r="G4" s="70" t="s">
        <v>18</v>
      </c>
      <c r="H4" s="73"/>
      <c r="I4" s="74"/>
      <c r="J4" s="75"/>
    </row>
    <row r="5" spans="1:10" x14ac:dyDescent="0.35">
      <c r="A5" s="177" t="s">
        <v>125</v>
      </c>
      <c r="B5" s="178"/>
      <c r="C5" s="178"/>
      <c r="D5" s="179"/>
      <c r="E5" s="180"/>
      <c r="F5" s="178"/>
      <c r="G5" s="180"/>
      <c r="H5" s="180"/>
      <c r="I5" s="180"/>
      <c r="J5" s="181"/>
    </row>
    <row r="6" spans="1:10" ht="15.75" customHeight="1" x14ac:dyDescent="0.35">
      <c r="A6" s="182" t="s">
        <v>32</v>
      </c>
      <c r="B6" s="183"/>
      <c r="C6" s="342"/>
      <c r="D6" s="133" t="s">
        <v>3</v>
      </c>
      <c r="E6" s="344"/>
      <c r="F6" s="133" t="s">
        <v>4</v>
      </c>
      <c r="G6" s="184">
        <f t="shared" ref="G6:G11" si="0">C6*E6</f>
        <v>0</v>
      </c>
      <c r="H6" s="185"/>
      <c r="I6" s="192"/>
      <c r="J6" s="193"/>
    </row>
    <row r="7" spans="1:10" ht="15.75" customHeight="1" x14ac:dyDescent="0.35">
      <c r="A7" s="144" t="s">
        <v>19</v>
      </c>
      <c r="B7" s="186"/>
      <c r="C7" s="343"/>
      <c r="D7" s="145" t="s">
        <v>3</v>
      </c>
      <c r="E7" s="345"/>
      <c r="F7" s="145" t="s">
        <v>4</v>
      </c>
      <c r="G7" s="187">
        <f t="shared" si="0"/>
        <v>0</v>
      </c>
      <c r="H7" s="188"/>
      <c r="I7" s="52" t="s">
        <v>45</v>
      </c>
      <c r="J7" s="194">
        <f>SUM(G6:G13)</f>
        <v>0</v>
      </c>
    </row>
    <row r="8" spans="1:10" ht="15.75" customHeight="1" x14ac:dyDescent="0.35">
      <c r="A8" s="144" t="s">
        <v>21</v>
      </c>
      <c r="B8" s="186"/>
      <c r="C8" s="343"/>
      <c r="D8" s="145" t="s">
        <v>3</v>
      </c>
      <c r="E8" s="345"/>
      <c r="F8" s="145" t="s">
        <v>4</v>
      </c>
      <c r="G8" s="187">
        <f t="shared" si="0"/>
        <v>0</v>
      </c>
      <c r="H8" s="188"/>
      <c r="I8" s="52"/>
      <c r="J8" s="193"/>
    </row>
    <row r="9" spans="1:10" ht="15.75" customHeight="1" x14ac:dyDescent="0.35">
      <c r="A9" s="144" t="s">
        <v>20</v>
      </c>
      <c r="B9" s="186"/>
      <c r="C9" s="343"/>
      <c r="D9" s="145" t="s">
        <v>3</v>
      </c>
      <c r="E9" s="345"/>
      <c r="F9" s="145" t="s">
        <v>4</v>
      </c>
      <c r="G9" s="187">
        <f t="shared" si="0"/>
        <v>0</v>
      </c>
      <c r="H9" s="191"/>
      <c r="I9" s="52" t="s">
        <v>147</v>
      </c>
      <c r="J9" s="295">
        <f>SUM(G6:G11)</f>
        <v>0</v>
      </c>
    </row>
    <row r="10" spans="1:10" ht="15.75" customHeight="1" x14ac:dyDescent="0.35">
      <c r="A10" s="144" t="s">
        <v>23</v>
      </c>
      <c r="B10" s="186"/>
      <c r="C10" s="343"/>
      <c r="D10" s="145" t="s">
        <v>3</v>
      </c>
      <c r="E10" s="345"/>
      <c r="F10" s="145" t="s">
        <v>4</v>
      </c>
      <c r="G10" s="187">
        <f t="shared" si="0"/>
        <v>0</v>
      </c>
      <c r="H10" s="192"/>
      <c r="J10" s="8"/>
    </row>
    <row r="11" spans="1:10" ht="15.75" customHeight="1" x14ac:dyDescent="0.35">
      <c r="A11" s="144" t="s">
        <v>22</v>
      </c>
      <c r="B11" s="186"/>
      <c r="C11" s="343"/>
      <c r="D11" s="145" t="s">
        <v>3</v>
      </c>
      <c r="E11" s="345"/>
      <c r="F11" s="145" t="s">
        <v>4</v>
      </c>
      <c r="G11" s="187">
        <f t="shared" si="0"/>
        <v>0</v>
      </c>
      <c r="H11" s="192"/>
      <c r="J11" s="8"/>
    </row>
    <row r="12" spans="1:10" ht="15.75" customHeight="1" x14ac:dyDescent="0.35">
      <c r="A12" s="144" t="s">
        <v>27</v>
      </c>
      <c r="B12" s="186"/>
      <c r="C12" s="355" t="s">
        <v>136</v>
      </c>
      <c r="D12" s="352"/>
      <c r="E12" s="345"/>
      <c r="F12" s="145" t="s">
        <v>4</v>
      </c>
      <c r="G12" s="187">
        <f>E12</f>
        <v>0</v>
      </c>
      <c r="H12" s="192"/>
      <c r="J12" s="8"/>
    </row>
    <row r="13" spans="1:10" ht="15.75" customHeight="1" x14ac:dyDescent="0.35">
      <c r="A13" s="195" t="s">
        <v>26</v>
      </c>
      <c r="B13" s="196"/>
      <c r="C13" s="342"/>
      <c r="D13" s="7" t="s">
        <v>3</v>
      </c>
      <c r="E13" s="344"/>
      <c r="F13" s="7" t="s">
        <v>4</v>
      </c>
      <c r="G13" s="184">
        <f>C13*E13</f>
        <v>0</v>
      </c>
      <c r="H13" s="192"/>
      <c r="J13" s="268"/>
    </row>
    <row r="14" spans="1:10" ht="10.8" customHeight="1" x14ac:dyDescent="0.35">
      <c r="A14" s="177" t="s">
        <v>126</v>
      </c>
      <c r="B14" s="178"/>
      <c r="C14" s="197"/>
      <c r="D14" s="179"/>
      <c r="E14" s="197"/>
      <c r="F14" s="178"/>
      <c r="G14" s="178"/>
      <c r="H14" s="178"/>
      <c r="I14" s="178"/>
      <c r="J14" s="198"/>
    </row>
    <row r="15" spans="1:10" ht="15.75" customHeight="1" x14ac:dyDescent="0.35">
      <c r="A15" s="144" t="s">
        <v>32</v>
      </c>
      <c r="B15" s="186"/>
      <c r="C15" s="346"/>
      <c r="D15" s="145" t="s">
        <v>3</v>
      </c>
      <c r="E15" s="345"/>
      <c r="F15" s="145" t="s">
        <v>4</v>
      </c>
      <c r="G15" s="187">
        <f t="shared" ref="G15:G20" si="1">C15*E15</f>
        <v>0</v>
      </c>
      <c r="H15" s="185"/>
      <c r="I15" s="54"/>
      <c r="J15" s="199"/>
    </row>
    <row r="16" spans="1:10" ht="15.75" customHeight="1" x14ac:dyDescent="0.35">
      <c r="A16" s="144" t="s">
        <v>19</v>
      </c>
      <c r="B16" s="186"/>
      <c r="C16" s="346"/>
      <c r="D16" s="145" t="s">
        <v>3</v>
      </c>
      <c r="E16" s="345"/>
      <c r="F16" s="145" t="s">
        <v>4</v>
      </c>
      <c r="G16" s="187">
        <f t="shared" si="1"/>
        <v>0</v>
      </c>
      <c r="H16" s="185"/>
      <c r="I16" s="52" t="s">
        <v>148</v>
      </c>
      <c r="J16" s="194">
        <f>SUM(G15:G22)</f>
        <v>0</v>
      </c>
    </row>
    <row r="17" spans="1:10" ht="15.75" customHeight="1" x14ac:dyDescent="0.35">
      <c r="A17" s="144" t="s">
        <v>21</v>
      </c>
      <c r="B17" s="186"/>
      <c r="C17" s="346"/>
      <c r="D17" s="145" t="s">
        <v>3</v>
      </c>
      <c r="E17" s="345"/>
      <c r="F17" s="145" t="s">
        <v>4</v>
      </c>
      <c r="G17" s="187">
        <f t="shared" si="1"/>
        <v>0</v>
      </c>
      <c r="H17" s="185"/>
      <c r="I17" s="189"/>
      <c r="J17" s="190"/>
    </row>
    <row r="18" spans="1:10" ht="15.75" customHeight="1" x14ac:dyDescent="0.35">
      <c r="A18" s="144" t="s">
        <v>20</v>
      </c>
      <c r="B18" s="186"/>
      <c r="C18" s="346"/>
      <c r="D18" s="145" t="s">
        <v>3</v>
      </c>
      <c r="E18" s="345"/>
      <c r="F18" s="145" t="s">
        <v>4</v>
      </c>
      <c r="G18" s="187">
        <f t="shared" si="1"/>
        <v>0</v>
      </c>
      <c r="H18" s="196"/>
      <c r="I18" s="52" t="s">
        <v>147</v>
      </c>
      <c r="J18" s="194">
        <f>SUM(G15:G20)</f>
        <v>0</v>
      </c>
    </row>
    <row r="19" spans="1:10" ht="15.75" customHeight="1" x14ac:dyDescent="0.35">
      <c r="A19" s="144" t="s">
        <v>23</v>
      </c>
      <c r="B19" s="186"/>
      <c r="C19" s="346"/>
      <c r="D19" s="145" t="s">
        <v>3</v>
      </c>
      <c r="E19" s="345"/>
      <c r="F19" s="145" t="s">
        <v>4</v>
      </c>
      <c r="G19" s="187">
        <f t="shared" si="1"/>
        <v>0</v>
      </c>
      <c r="H19" s="192"/>
      <c r="I19" s="192"/>
      <c r="J19" s="269"/>
    </row>
    <row r="20" spans="1:10" ht="15.75" customHeight="1" x14ac:dyDescent="0.35">
      <c r="A20" s="144" t="s">
        <v>22</v>
      </c>
      <c r="B20" s="186"/>
      <c r="C20" s="346"/>
      <c r="D20" s="145" t="s">
        <v>3</v>
      </c>
      <c r="E20" s="345"/>
      <c r="F20" s="145" t="s">
        <v>4</v>
      </c>
      <c r="G20" s="187">
        <f t="shared" si="1"/>
        <v>0</v>
      </c>
      <c r="H20" s="192"/>
      <c r="J20" s="8"/>
    </row>
    <row r="21" spans="1:10" ht="15.75" customHeight="1" x14ac:dyDescent="0.35">
      <c r="A21" s="144" t="s">
        <v>27</v>
      </c>
      <c r="B21" s="186"/>
      <c r="C21" s="355" t="s">
        <v>136</v>
      </c>
      <c r="D21" s="352"/>
      <c r="E21" s="345"/>
      <c r="F21" s="145" t="s">
        <v>4</v>
      </c>
      <c r="G21" s="187">
        <f>E21</f>
        <v>0</v>
      </c>
      <c r="H21" s="192"/>
      <c r="I21" s="54"/>
      <c r="J21" s="199"/>
    </row>
    <row r="22" spans="1:10" ht="15.75" customHeight="1" x14ac:dyDescent="0.35">
      <c r="A22" s="297" t="s">
        <v>26</v>
      </c>
      <c r="B22" s="298"/>
      <c r="C22" s="347"/>
      <c r="D22" s="299" t="s">
        <v>3</v>
      </c>
      <c r="E22" s="348"/>
      <c r="F22" s="299" t="s">
        <v>4</v>
      </c>
      <c r="G22" s="300">
        <f>C22*E22</f>
        <v>0</v>
      </c>
      <c r="H22" s="301"/>
      <c r="I22" s="131"/>
      <c r="J22" s="268"/>
    </row>
    <row r="23" spans="1:10" ht="12.6" customHeight="1" x14ac:dyDescent="0.35">
      <c r="A23" s="200" t="s">
        <v>127</v>
      </c>
      <c r="B23" s="201"/>
      <c r="C23" s="202"/>
      <c r="D23" s="203"/>
      <c r="E23" s="204"/>
      <c r="F23" s="201"/>
      <c r="G23" s="201"/>
      <c r="H23" s="201"/>
      <c r="I23" s="201"/>
      <c r="J23" s="296"/>
    </row>
    <row r="24" spans="1:10" ht="15.75" customHeight="1" x14ac:dyDescent="0.35">
      <c r="A24" s="144" t="s">
        <v>24</v>
      </c>
      <c r="B24" s="186"/>
      <c r="C24" s="346"/>
      <c r="D24" s="145" t="s">
        <v>3</v>
      </c>
      <c r="E24" s="345"/>
      <c r="F24" s="145" t="s">
        <v>4</v>
      </c>
      <c r="G24" s="187">
        <f>C24*E24</f>
        <v>0</v>
      </c>
      <c r="H24" s="185"/>
      <c r="I24" s="54"/>
      <c r="J24" s="199"/>
    </row>
    <row r="25" spans="1:10" ht="15.75" customHeight="1" x14ac:dyDescent="0.35">
      <c r="A25" s="144" t="s">
        <v>25</v>
      </c>
      <c r="B25" s="186"/>
      <c r="C25" s="346"/>
      <c r="D25" s="145" t="s">
        <v>3</v>
      </c>
      <c r="E25" s="345"/>
      <c r="F25" s="145" t="s">
        <v>4</v>
      </c>
      <c r="G25" s="187">
        <f>C25*E25</f>
        <v>0</v>
      </c>
      <c r="H25" s="185"/>
      <c r="I25" s="205" t="s">
        <v>29</v>
      </c>
      <c r="J25" s="194">
        <f>SUM(G24:G27)</f>
        <v>0</v>
      </c>
    </row>
    <row r="26" spans="1:10" ht="15.75" customHeight="1" x14ac:dyDescent="0.35">
      <c r="A26" s="144" t="s">
        <v>27</v>
      </c>
      <c r="B26" s="186"/>
      <c r="C26" s="355" t="s">
        <v>136</v>
      </c>
      <c r="D26" s="352"/>
      <c r="E26" s="345"/>
      <c r="F26" s="145" t="s">
        <v>4</v>
      </c>
      <c r="G26" s="187">
        <f>E26</f>
        <v>0</v>
      </c>
      <c r="H26" s="185"/>
      <c r="I26" s="54"/>
      <c r="J26" s="199"/>
    </row>
    <row r="27" spans="1:10" ht="15.75" customHeight="1" x14ac:dyDescent="0.35">
      <c r="A27" s="297" t="s">
        <v>94</v>
      </c>
      <c r="B27" s="298"/>
      <c r="C27" s="347"/>
      <c r="D27" s="299" t="s">
        <v>3</v>
      </c>
      <c r="E27" s="348"/>
      <c r="F27" s="299" t="s">
        <v>4</v>
      </c>
      <c r="G27" s="300">
        <f>C27*E27</f>
        <v>0</v>
      </c>
      <c r="H27" s="302"/>
      <c r="I27" s="303" t="s">
        <v>147</v>
      </c>
      <c r="J27" s="304">
        <f>SUM(G24:G25)</f>
        <v>0</v>
      </c>
    </row>
    <row r="28" spans="1:10" ht="12" customHeight="1" x14ac:dyDescent="0.35">
      <c r="A28" s="200" t="s">
        <v>43</v>
      </c>
      <c r="B28" s="201"/>
      <c r="C28" s="202"/>
      <c r="D28" s="203"/>
      <c r="E28" s="204"/>
      <c r="F28" s="201"/>
      <c r="G28" s="201"/>
      <c r="H28" s="201"/>
      <c r="I28" s="201"/>
      <c r="J28" s="296"/>
    </row>
    <row r="29" spans="1:10" ht="15.75" customHeight="1" x14ac:dyDescent="0.35">
      <c r="A29" s="144" t="s">
        <v>95</v>
      </c>
      <c r="B29" s="186"/>
      <c r="C29" s="346"/>
      <c r="D29" s="145" t="s">
        <v>3</v>
      </c>
      <c r="E29" s="345"/>
      <c r="F29" s="145" t="s">
        <v>4</v>
      </c>
      <c r="G29" s="187">
        <f>C29*E29</f>
        <v>0</v>
      </c>
      <c r="H29" s="185"/>
      <c r="I29" s="189"/>
      <c r="J29" s="190"/>
    </row>
    <row r="30" spans="1:10" ht="15.75" customHeight="1" x14ac:dyDescent="0.35">
      <c r="A30" s="144" t="s">
        <v>96</v>
      </c>
      <c r="B30" s="186"/>
      <c r="C30" s="346"/>
      <c r="D30" s="145" t="s">
        <v>3</v>
      </c>
      <c r="E30" s="345"/>
      <c r="F30" s="145" t="s">
        <v>4</v>
      </c>
      <c r="G30" s="187">
        <f>C30*E30</f>
        <v>0</v>
      </c>
      <c r="H30" s="185"/>
      <c r="I30" s="52" t="s">
        <v>89</v>
      </c>
      <c r="J30" s="194">
        <f>SUM(G29:G32)</f>
        <v>0</v>
      </c>
    </row>
    <row r="31" spans="1:10" ht="15.75" customHeight="1" x14ac:dyDescent="0.35">
      <c r="A31" s="144" t="s">
        <v>27</v>
      </c>
      <c r="B31" s="186"/>
      <c r="C31" s="356" t="s">
        <v>136</v>
      </c>
      <c r="D31" s="357"/>
      <c r="E31" s="345"/>
      <c r="F31" s="145" t="s">
        <v>4</v>
      </c>
      <c r="G31" s="187">
        <f>E31</f>
        <v>0</v>
      </c>
      <c r="H31" s="185"/>
      <c r="I31" s="54"/>
      <c r="J31" s="206"/>
    </row>
    <row r="32" spans="1:10" ht="15.75" customHeight="1" x14ac:dyDescent="0.35">
      <c r="A32" s="195" t="s">
        <v>94</v>
      </c>
      <c r="B32" s="196"/>
      <c r="C32" s="349"/>
      <c r="D32" s="7" t="s">
        <v>3</v>
      </c>
      <c r="E32" s="344"/>
      <c r="F32" s="7" t="s">
        <v>4</v>
      </c>
      <c r="G32" s="184">
        <f>C32*E32</f>
        <v>0</v>
      </c>
      <c r="H32" s="185"/>
      <c r="I32" s="52" t="s">
        <v>149</v>
      </c>
      <c r="J32" s="194">
        <f>SUM(G29:G30)</f>
        <v>0</v>
      </c>
    </row>
    <row r="33" spans="1:10" ht="12" customHeight="1" x14ac:dyDescent="0.35">
      <c r="A33" s="177" t="s">
        <v>30</v>
      </c>
      <c r="B33" s="178"/>
      <c r="C33" s="197"/>
      <c r="D33" s="179"/>
      <c r="E33" s="197"/>
      <c r="F33" s="178"/>
      <c r="G33" s="178"/>
      <c r="H33" s="207"/>
      <c r="I33" s="178"/>
      <c r="J33" s="198"/>
    </row>
    <row r="34" spans="1:10" ht="15.75" customHeight="1" x14ac:dyDescent="0.35">
      <c r="A34" s="144" t="s">
        <v>123</v>
      </c>
      <c r="B34" s="186"/>
      <c r="C34" s="346"/>
      <c r="D34" s="145" t="s">
        <v>3</v>
      </c>
      <c r="E34" s="345"/>
      <c r="F34" s="145" t="s">
        <v>4</v>
      </c>
      <c r="G34" s="187">
        <f t="shared" ref="G34:G45" si="2">C34*E34</f>
        <v>0</v>
      </c>
      <c r="H34" s="188"/>
      <c r="I34" s="54"/>
      <c r="J34" s="199"/>
    </row>
    <row r="35" spans="1:10" ht="15.75" customHeight="1" x14ac:dyDescent="0.35">
      <c r="A35" s="144" t="s">
        <v>124</v>
      </c>
      <c r="B35" s="186"/>
      <c r="C35" s="346"/>
      <c r="D35" s="145" t="s">
        <v>3</v>
      </c>
      <c r="E35" s="345"/>
      <c r="F35" s="145" t="s">
        <v>4</v>
      </c>
      <c r="G35" s="187">
        <f t="shared" si="2"/>
        <v>0</v>
      </c>
      <c r="H35" s="188"/>
      <c r="I35" s="52" t="s">
        <v>150</v>
      </c>
      <c r="J35" s="194">
        <f>SUM(G34:G45)</f>
        <v>0</v>
      </c>
    </row>
    <row r="36" spans="1:10" ht="15.75" customHeight="1" x14ac:dyDescent="0.35">
      <c r="A36" s="144" t="s">
        <v>128</v>
      </c>
      <c r="B36" s="186"/>
      <c r="C36" s="346"/>
      <c r="D36" s="145" t="s">
        <v>3</v>
      </c>
      <c r="E36" s="345"/>
      <c r="F36" s="145" t="s">
        <v>4</v>
      </c>
      <c r="G36" s="187">
        <f t="shared" si="2"/>
        <v>0</v>
      </c>
      <c r="H36" s="188"/>
      <c r="I36" s="54"/>
      <c r="J36" s="199"/>
    </row>
    <row r="37" spans="1:10" ht="15.75" customHeight="1" x14ac:dyDescent="0.35">
      <c r="A37" s="144" t="s">
        <v>129</v>
      </c>
      <c r="B37" s="186"/>
      <c r="C37" s="346"/>
      <c r="D37" s="145" t="s">
        <v>3</v>
      </c>
      <c r="E37" s="345"/>
      <c r="F37" s="145" t="s">
        <v>4</v>
      </c>
      <c r="G37" s="187">
        <f t="shared" si="2"/>
        <v>0</v>
      </c>
      <c r="H37" s="188"/>
      <c r="I37" s="52" t="s">
        <v>147</v>
      </c>
      <c r="J37" s="194">
        <f>SUM(G34:G43)</f>
        <v>0</v>
      </c>
    </row>
    <row r="38" spans="1:10" ht="15.75" customHeight="1" x14ac:dyDescent="0.35">
      <c r="A38" s="144" t="s">
        <v>130</v>
      </c>
      <c r="B38" s="186"/>
      <c r="C38" s="346"/>
      <c r="D38" s="145" t="s">
        <v>3</v>
      </c>
      <c r="E38" s="345"/>
      <c r="F38" s="145" t="s">
        <v>4</v>
      </c>
      <c r="G38" s="187">
        <f t="shared" si="2"/>
        <v>0</v>
      </c>
      <c r="H38" s="188"/>
      <c r="I38" s="54"/>
      <c r="J38" s="199"/>
    </row>
    <row r="39" spans="1:10" ht="15.75" customHeight="1" x14ac:dyDescent="0.35">
      <c r="A39" s="144" t="s">
        <v>135</v>
      </c>
      <c r="B39" s="186"/>
      <c r="C39" s="346"/>
      <c r="D39" s="145" t="s">
        <v>3</v>
      </c>
      <c r="E39" s="345"/>
      <c r="F39" s="145" t="s">
        <v>4</v>
      </c>
      <c r="G39" s="187">
        <f t="shared" si="2"/>
        <v>0</v>
      </c>
      <c r="H39" s="188"/>
      <c r="I39" s="52"/>
      <c r="J39" s="208"/>
    </row>
    <row r="40" spans="1:10" ht="15.75" customHeight="1" x14ac:dyDescent="0.35">
      <c r="A40" s="144" t="s">
        <v>131</v>
      </c>
      <c r="B40" s="186"/>
      <c r="C40" s="346"/>
      <c r="D40" s="145" t="s">
        <v>3</v>
      </c>
      <c r="E40" s="345"/>
      <c r="F40" s="145" t="s">
        <v>4</v>
      </c>
      <c r="G40" s="187">
        <f t="shared" si="2"/>
        <v>0</v>
      </c>
      <c r="H40" s="188"/>
      <c r="I40" s="54"/>
      <c r="J40" s="199"/>
    </row>
    <row r="41" spans="1:10" ht="15.75" customHeight="1" x14ac:dyDescent="0.35">
      <c r="A41" s="144" t="s">
        <v>132</v>
      </c>
      <c r="B41" s="186"/>
      <c r="C41" s="346"/>
      <c r="D41" s="145" t="s">
        <v>3</v>
      </c>
      <c r="E41" s="345"/>
      <c r="F41" s="145" t="s">
        <v>4</v>
      </c>
      <c r="G41" s="187">
        <f t="shared" si="2"/>
        <v>0</v>
      </c>
      <c r="H41" s="188"/>
      <c r="I41" s="52"/>
      <c r="J41" s="208"/>
    </row>
    <row r="42" spans="1:10" ht="15.75" customHeight="1" x14ac:dyDescent="0.35">
      <c r="A42" s="144" t="s">
        <v>133</v>
      </c>
      <c r="B42" s="186"/>
      <c r="C42" s="346"/>
      <c r="D42" s="145" t="s">
        <v>3</v>
      </c>
      <c r="E42" s="345"/>
      <c r="F42" s="145" t="s">
        <v>4</v>
      </c>
      <c r="G42" s="187">
        <f t="shared" si="2"/>
        <v>0</v>
      </c>
      <c r="H42" s="188"/>
      <c r="I42" s="54"/>
      <c r="J42" s="199"/>
    </row>
    <row r="43" spans="1:10" ht="15.75" customHeight="1" x14ac:dyDescent="0.35">
      <c r="A43" s="144" t="s">
        <v>134</v>
      </c>
      <c r="B43" s="186"/>
      <c r="C43" s="353"/>
      <c r="D43" s="354" t="s">
        <v>3</v>
      </c>
      <c r="E43" s="345"/>
      <c r="F43" s="145" t="s">
        <v>4</v>
      </c>
      <c r="G43" s="187">
        <f t="shared" si="2"/>
        <v>0</v>
      </c>
      <c r="H43" s="188"/>
      <c r="I43" s="52"/>
      <c r="J43" s="208"/>
    </row>
    <row r="44" spans="1:10" ht="15.75" customHeight="1" x14ac:dyDescent="0.35">
      <c r="A44" s="144" t="s">
        <v>27</v>
      </c>
      <c r="B44" s="186"/>
      <c r="C44" s="356" t="s">
        <v>136</v>
      </c>
      <c r="D44" s="357"/>
      <c r="E44" s="345"/>
      <c r="F44" s="145" t="s">
        <v>4</v>
      </c>
      <c r="G44" s="187">
        <f>E44</f>
        <v>0</v>
      </c>
      <c r="H44" s="188"/>
      <c r="I44" s="54"/>
      <c r="J44" s="199"/>
    </row>
    <row r="45" spans="1:10" ht="15.75" customHeight="1" x14ac:dyDescent="0.35">
      <c r="A45" s="195" t="s">
        <v>26</v>
      </c>
      <c r="B45" s="196"/>
      <c r="C45" s="349"/>
      <c r="D45" s="7" t="s">
        <v>3</v>
      </c>
      <c r="E45" s="344"/>
      <c r="F45" s="7" t="s">
        <v>4</v>
      </c>
      <c r="G45" s="184">
        <f t="shared" si="2"/>
        <v>0</v>
      </c>
      <c r="H45" s="54"/>
      <c r="J45" s="268"/>
    </row>
    <row r="46" spans="1:10" ht="12" customHeight="1" x14ac:dyDescent="0.35">
      <c r="A46" s="177" t="s">
        <v>31</v>
      </c>
      <c r="B46" s="178"/>
      <c r="C46" s="197"/>
      <c r="D46" s="179"/>
      <c r="E46" s="197"/>
      <c r="F46" s="178"/>
      <c r="G46" s="197"/>
      <c r="H46" s="209"/>
      <c r="I46" s="209"/>
      <c r="J46" s="210"/>
    </row>
    <row r="47" spans="1:10" ht="15.75" customHeight="1" x14ac:dyDescent="0.35">
      <c r="A47" s="144" t="s">
        <v>123</v>
      </c>
      <c r="B47" s="186"/>
      <c r="C47" s="367"/>
      <c r="D47" s="145" t="s">
        <v>3</v>
      </c>
      <c r="E47" s="345"/>
      <c r="F47" s="145" t="s">
        <v>4</v>
      </c>
      <c r="G47" s="187">
        <f t="shared" ref="G47:G56" si="3">C47*E47</f>
        <v>0</v>
      </c>
      <c r="H47" s="188"/>
      <c r="I47" s="54"/>
      <c r="J47" s="199"/>
    </row>
    <row r="48" spans="1:10" ht="15.75" customHeight="1" x14ac:dyDescent="0.35">
      <c r="A48" s="144" t="s">
        <v>124</v>
      </c>
      <c r="B48" s="186"/>
      <c r="C48" s="346"/>
      <c r="D48" s="145" t="s">
        <v>3</v>
      </c>
      <c r="E48" s="345"/>
      <c r="F48" s="145" t="s">
        <v>4</v>
      </c>
      <c r="G48" s="187">
        <f t="shared" si="3"/>
        <v>0</v>
      </c>
      <c r="H48" s="188"/>
      <c r="I48" s="205" t="s">
        <v>71</v>
      </c>
      <c r="J48" s="194">
        <f>SUM(G47:G58)</f>
        <v>0</v>
      </c>
    </row>
    <row r="49" spans="1:10" ht="15.75" customHeight="1" x14ac:dyDescent="0.35">
      <c r="A49" s="140" t="s">
        <v>128</v>
      </c>
      <c r="B49" s="141"/>
      <c r="C49" s="366"/>
      <c r="D49" s="142" t="s">
        <v>3</v>
      </c>
      <c r="E49" s="350"/>
      <c r="F49" s="142" t="s">
        <v>4</v>
      </c>
      <c r="G49" s="80">
        <f t="shared" si="3"/>
        <v>0</v>
      </c>
      <c r="H49" s="78"/>
      <c r="I49" s="14"/>
      <c r="J49" s="81"/>
    </row>
    <row r="50" spans="1:10" ht="15.75" customHeight="1" x14ac:dyDescent="0.35">
      <c r="A50" s="140" t="s">
        <v>129</v>
      </c>
      <c r="B50" s="141"/>
      <c r="C50" s="366"/>
      <c r="D50" s="142" t="s">
        <v>3</v>
      </c>
      <c r="E50" s="350"/>
      <c r="F50" s="142" t="s">
        <v>4</v>
      </c>
      <c r="G50" s="80">
        <f t="shared" si="3"/>
        <v>0</v>
      </c>
      <c r="H50" s="78"/>
      <c r="I50" s="52" t="s">
        <v>147</v>
      </c>
      <c r="J50" s="194">
        <f>SUM(G47:G56)</f>
        <v>0</v>
      </c>
    </row>
    <row r="51" spans="1:10" ht="15.75" customHeight="1" x14ac:dyDescent="0.35">
      <c r="A51" s="144" t="s">
        <v>130</v>
      </c>
      <c r="B51" s="186"/>
      <c r="C51" s="346"/>
      <c r="D51" s="145" t="s">
        <v>3</v>
      </c>
      <c r="E51" s="345"/>
      <c r="F51" s="145" t="s">
        <v>4</v>
      </c>
      <c r="G51" s="187">
        <f t="shared" si="3"/>
        <v>0</v>
      </c>
      <c r="H51" s="188"/>
      <c r="I51" s="54"/>
      <c r="J51" s="199"/>
    </row>
    <row r="52" spans="1:10" ht="15.75" customHeight="1" x14ac:dyDescent="0.35">
      <c r="A52" s="144" t="s">
        <v>135</v>
      </c>
      <c r="B52" s="186"/>
      <c r="C52" s="346"/>
      <c r="D52" s="145" t="s">
        <v>3</v>
      </c>
      <c r="E52" s="345"/>
      <c r="F52" s="145" t="s">
        <v>4</v>
      </c>
      <c r="G52" s="187">
        <f t="shared" si="3"/>
        <v>0</v>
      </c>
      <c r="H52" s="188"/>
      <c r="I52" s="54"/>
      <c r="J52" s="199"/>
    </row>
    <row r="53" spans="1:10" ht="15.75" customHeight="1" x14ac:dyDescent="0.35">
      <c r="A53" s="144" t="s">
        <v>131</v>
      </c>
      <c r="B53" s="186"/>
      <c r="C53" s="346"/>
      <c r="D53" s="145" t="s">
        <v>3</v>
      </c>
      <c r="E53" s="345"/>
      <c r="F53" s="145" t="s">
        <v>4</v>
      </c>
      <c r="G53" s="187">
        <f t="shared" si="3"/>
        <v>0</v>
      </c>
      <c r="H53" s="188"/>
      <c r="I53" s="54"/>
      <c r="J53" s="199"/>
    </row>
    <row r="54" spans="1:10" ht="15.75" customHeight="1" x14ac:dyDescent="0.35">
      <c r="A54" s="144" t="s">
        <v>132</v>
      </c>
      <c r="B54" s="186"/>
      <c r="C54" s="346"/>
      <c r="D54" s="145" t="s">
        <v>3</v>
      </c>
      <c r="E54" s="345"/>
      <c r="F54" s="145" t="s">
        <v>4</v>
      </c>
      <c r="G54" s="187">
        <f t="shared" si="3"/>
        <v>0</v>
      </c>
      <c r="H54" s="188"/>
      <c r="I54" s="54"/>
      <c r="J54" s="199"/>
    </row>
    <row r="55" spans="1:10" ht="15.75" customHeight="1" x14ac:dyDescent="0.35">
      <c r="A55" s="144" t="s">
        <v>133</v>
      </c>
      <c r="B55" s="186"/>
      <c r="C55" s="346"/>
      <c r="D55" s="145" t="s">
        <v>3</v>
      </c>
      <c r="E55" s="345"/>
      <c r="F55" s="145" t="s">
        <v>4</v>
      </c>
      <c r="G55" s="187">
        <f t="shared" si="3"/>
        <v>0</v>
      </c>
      <c r="H55" s="188"/>
      <c r="I55" s="54"/>
      <c r="J55" s="199"/>
    </row>
    <row r="56" spans="1:10" ht="15.75" customHeight="1" x14ac:dyDescent="0.35">
      <c r="A56" s="144" t="s">
        <v>134</v>
      </c>
      <c r="B56" s="186"/>
      <c r="C56" s="346"/>
      <c r="D56" s="145" t="s">
        <v>3</v>
      </c>
      <c r="E56" s="345"/>
      <c r="F56" s="145" t="s">
        <v>4</v>
      </c>
      <c r="G56" s="187">
        <f t="shared" si="3"/>
        <v>0</v>
      </c>
      <c r="H56" s="189"/>
      <c r="I56" s="189"/>
      <c r="J56" s="190"/>
    </row>
    <row r="57" spans="1:10" ht="15.75" customHeight="1" x14ac:dyDescent="0.35">
      <c r="A57" s="144" t="s">
        <v>27</v>
      </c>
      <c r="B57" s="186"/>
      <c r="C57" s="356" t="s">
        <v>136</v>
      </c>
      <c r="D57" s="357"/>
      <c r="E57" s="345"/>
      <c r="F57" s="145" t="s">
        <v>4</v>
      </c>
      <c r="G57" s="187">
        <f>E57</f>
        <v>0</v>
      </c>
      <c r="H57" s="188"/>
      <c r="I57" s="54"/>
      <c r="J57" s="199"/>
    </row>
    <row r="58" spans="1:10" ht="15.75" customHeight="1" x14ac:dyDescent="0.35">
      <c r="A58" s="195" t="s">
        <v>26</v>
      </c>
      <c r="B58" s="196"/>
      <c r="C58" s="349"/>
      <c r="D58" s="7" t="s">
        <v>3</v>
      </c>
      <c r="E58" s="351"/>
      <c r="F58" s="7" t="s">
        <v>4</v>
      </c>
      <c r="G58" s="184">
        <f>C58*E58</f>
        <v>0</v>
      </c>
      <c r="H58" s="54"/>
      <c r="J58" s="268"/>
    </row>
    <row r="59" spans="1:10" ht="12" customHeight="1" x14ac:dyDescent="0.35">
      <c r="A59" s="177" t="s">
        <v>17</v>
      </c>
      <c r="B59" s="178"/>
      <c r="C59" s="197"/>
      <c r="D59" s="178"/>
      <c r="E59" s="197"/>
      <c r="F59" s="178"/>
      <c r="G59" s="178"/>
      <c r="H59" s="207"/>
      <c r="I59" s="178"/>
      <c r="J59" s="198"/>
    </row>
    <row r="60" spans="1:10" ht="15.75" customHeight="1" x14ac:dyDescent="0.35">
      <c r="A60" s="144" t="s">
        <v>123</v>
      </c>
      <c r="B60" s="145"/>
      <c r="C60" s="346"/>
      <c r="D60" s="145" t="s">
        <v>3</v>
      </c>
      <c r="E60" s="345"/>
      <c r="F60" s="145" t="s">
        <v>4</v>
      </c>
      <c r="G60" s="65">
        <f t="shared" ref="G60:G69" si="4">C60*E60</f>
        <v>0</v>
      </c>
      <c r="H60" s="55"/>
      <c r="I60" s="56"/>
      <c r="J60" s="199"/>
    </row>
    <row r="61" spans="1:10" ht="15.75" customHeight="1" x14ac:dyDescent="0.35">
      <c r="A61" s="144" t="s">
        <v>124</v>
      </c>
      <c r="B61" s="145"/>
      <c r="C61" s="346"/>
      <c r="D61" s="145" t="s">
        <v>3</v>
      </c>
      <c r="E61" s="345"/>
      <c r="F61" s="145" t="s">
        <v>4</v>
      </c>
      <c r="G61" s="65">
        <f t="shared" si="4"/>
        <v>0</v>
      </c>
      <c r="H61" s="55"/>
      <c r="I61" s="205" t="s">
        <v>72</v>
      </c>
      <c r="J61" s="194">
        <f>SUM(G60:G71)</f>
        <v>0</v>
      </c>
    </row>
    <row r="62" spans="1:10" ht="15.75" customHeight="1" x14ac:dyDescent="0.35">
      <c r="A62" s="144" t="s">
        <v>128</v>
      </c>
      <c r="B62" s="186"/>
      <c r="C62" s="346"/>
      <c r="D62" s="145" t="s">
        <v>3</v>
      </c>
      <c r="E62" s="345"/>
      <c r="F62" s="145" t="s">
        <v>4</v>
      </c>
      <c r="G62" s="187">
        <f t="shared" si="4"/>
        <v>0</v>
      </c>
      <c r="H62" s="188"/>
      <c r="I62" s="54"/>
      <c r="J62" s="199"/>
    </row>
    <row r="63" spans="1:10" ht="15.75" customHeight="1" x14ac:dyDescent="0.35">
      <c r="A63" s="144" t="s">
        <v>129</v>
      </c>
      <c r="B63" s="186"/>
      <c r="C63" s="346"/>
      <c r="D63" s="145" t="s">
        <v>3</v>
      </c>
      <c r="E63" s="345"/>
      <c r="F63" s="145" t="s">
        <v>4</v>
      </c>
      <c r="G63" s="187">
        <f t="shared" si="4"/>
        <v>0</v>
      </c>
      <c r="H63" s="188"/>
      <c r="I63" s="52" t="s">
        <v>147</v>
      </c>
      <c r="J63" s="194">
        <f>SUM(G60:G69)</f>
        <v>0</v>
      </c>
    </row>
    <row r="64" spans="1:10" ht="15.75" customHeight="1" x14ac:dyDescent="0.35">
      <c r="A64" s="144" t="s">
        <v>130</v>
      </c>
      <c r="B64" s="186"/>
      <c r="C64" s="346"/>
      <c r="D64" s="145" t="s">
        <v>3</v>
      </c>
      <c r="E64" s="345"/>
      <c r="F64" s="145" t="s">
        <v>4</v>
      </c>
      <c r="G64" s="187">
        <f t="shared" si="4"/>
        <v>0</v>
      </c>
      <c r="H64" s="188"/>
      <c r="I64" s="54"/>
      <c r="J64" s="199"/>
    </row>
    <row r="65" spans="1:10" ht="15.75" customHeight="1" x14ac:dyDescent="0.35">
      <c r="A65" s="144" t="s">
        <v>135</v>
      </c>
      <c r="B65" s="186"/>
      <c r="C65" s="346"/>
      <c r="D65" s="145" t="s">
        <v>3</v>
      </c>
      <c r="E65" s="345"/>
      <c r="F65" s="145" t="s">
        <v>4</v>
      </c>
      <c r="G65" s="187">
        <f t="shared" si="4"/>
        <v>0</v>
      </c>
      <c r="H65" s="188"/>
      <c r="I65" s="54"/>
      <c r="J65" s="199"/>
    </row>
    <row r="66" spans="1:10" ht="15.75" customHeight="1" x14ac:dyDescent="0.35">
      <c r="A66" s="144" t="s">
        <v>131</v>
      </c>
      <c r="B66" s="186"/>
      <c r="C66" s="346"/>
      <c r="D66" s="145" t="s">
        <v>3</v>
      </c>
      <c r="E66" s="345"/>
      <c r="F66" s="145" t="s">
        <v>4</v>
      </c>
      <c r="G66" s="187">
        <f t="shared" si="4"/>
        <v>0</v>
      </c>
      <c r="H66" s="188"/>
      <c r="I66" s="54"/>
      <c r="J66" s="199"/>
    </row>
    <row r="67" spans="1:10" ht="15.75" customHeight="1" x14ac:dyDescent="0.35">
      <c r="A67" s="144" t="s">
        <v>132</v>
      </c>
      <c r="B67" s="186"/>
      <c r="C67" s="346"/>
      <c r="D67" s="145" t="s">
        <v>3</v>
      </c>
      <c r="E67" s="345"/>
      <c r="F67" s="145" t="s">
        <v>4</v>
      </c>
      <c r="G67" s="187">
        <f t="shared" si="4"/>
        <v>0</v>
      </c>
      <c r="H67" s="188"/>
      <c r="I67" s="54"/>
      <c r="J67" s="199"/>
    </row>
    <row r="68" spans="1:10" ht="15.75" customHeight="1" x14ac:dyDescent="0.35">
      <c r="A68" s="144" t="s">
        <v>133</v>
      </c>
      <c r="B68" s="186"/>
      <c r="C68" s="346"/>
      <c r="D68" s="145" t="s">
        <v>3</v>
      </c>
      <c r="E68" s="345"/>
      <c r="F68" s="145" t="s">
        <v>4</v>
      </c>
      <c r="G68" s="187">
        <f t="shared" si="4"/>
        <v>0</v>
      </c>
      <c r="H68" s="188"/>
      <c r="I68" s="54"/>
      <c r="J68" s="199"/>
    </row>
    <row r="69" spans="1:10" ht="15.75" customHeight="1" x14ac:dyDescent="0.35">
      <c r="A69" s="144" t="s">
        <v>134</v>
      </c>
      <c r="B69" s="186"/>
      <c r="C69" s="346"/>
      <c r="D69" s="145" t="s">
        <v>3</v>
      </c>
      <c r="E69" s="345"/>
      <c r="F69" s="145" t="s">
        <v>4</v>
      </c>
      <c r="G69" s="187">
        <f t="shared" si="4"/>
        <v>0</v>
      </c>
      <c r="H69" s="189"/>
      <c r="I69" s="189"/>
      <c r="J69" s="190"/>
    </row>
    <row r="70" spans="1:10" ht="15.75" customHeight="1" x14ac:dyDescent="0.35">
      <c r="A70" s="144" t="s">
        <v>27</v>
      </c>
      <c r="B70" s="145"/>
      <c r="C70" s="355" t="s">
        <v>136</v>
      </c>
      <c r="D70" s="352"/>
      <c r="E70" s="345"/>
      <c r="F70" s="145" t="s">
        <v>4</v>
      </c>
      <c r="G70" s="65">
        <f>E70</f>
        <v>0</v>
      </c>
      <c r="H70" s="55"/>
      <c r="I70" s="54"/>
      <c r="J70" s="199"/>
    </row>
    <row r="71" spans="1:10" ht="15.75" customHeight="1" x14ac:dyDescent="0.35">
      <c r="A71" s="297" t="s">
        <v>26</v>
      </c>
      <c r="B71" s="299"/>
      <c r="C71" s="347"/>
      <c r="D71" s="299" t="s">
        <v>3</v>
      </c>
      <c r="E71" s="348"/>
      <c r="F71" s="299" t="s">
        <v>4</v>
      </c>
      <c r="G71" s="305">
        <f>C71*E71</f>
        <v>0</v>
      </c>
      <c r="H71" s="306"/>
      <c r="I71" s="131"/>
      <c r="J71" s="268"/>
    </row>
    <row r="72" spans="1:10" ht="1.2" customHeight="1" x14ac:dyDescent="0.35">
      <c r="A72" s="10"/>
      <c r="B72" s="11"/>
      <c r="C72" s="11"/>
      <c r="D72" s="11"/>
      <c r="E72" s="82"/>
      <c r="F72" s="11"/>
      <c r="G72" s="6"/>
      <c r="H72" s="6"/>
      <c r="I72" s="6"/>
      <c r="J72" s="81"/>
    </row>
    <row r="73" spans="1:10" x14ac:dyDescent="0.35">
      <c r="A73" s="1"/>
      <c r="F73" s="17"/>
      <c r="G73" s="87"/>
      <c r="H73" s="86"/>
      <c r="I73" s="88" t="s">
        <v>70</v>
      </c>
      <c r="J73" s="101">
        <f>SUM(J7,J16,J25,J30,J35,J48,J61)</f>
        <v>0</v>
      </c>
    </row>
    <row r="74" spans="1:10" x14ac:dyDescent="0.35">
      <c r="G74" s="89"/>
      <c r="H74" s="90"/>
      <c r="I74" s="88" t="s">
        <v>90</v>
      </c>
      <c r="J74" s="101">
        <f>SUM(J9,J18,J27,J32,J37,J50,J63)</f>
        <v>0</v>
      </c>
    </row>
    <row r="77" spans="1:10" x14ac:dyDescent="0.35">
      <c r="H77" s="1"/>
    </row>
    <row r="78" spans="1:10" x14ac:dyDescent="0.35">
      <c r="H78" s="1"/>
    </row>
    <row r="79" spans="1:10" x14ac:dyDescent="0.35">
      <c r="F79" s="1"/>
      <c r="H79" s="1"/>
    </row>
    <row r="80" spans="1:10" x14ac:dyDescent="0.35">
      <c r="E80" s="1"/>
      <c r="F80" s="1"/>
      <c r="G80" s="1"/>
      <c r="H80" s="1"/>
    </row>
    <row r="81" spans="1:8" x14ac:dyDescent="0.35">
      <c r="E81" s="1"/>
      <c r="F81" s="1"/>
      <c r="G81" s="1"/>
      <c r="H81" s="1"/>
    </row>
    <row r="82" spans="1:8" x14ac:dyDescent="0.35">
      <c r="E82" s="1"/>
      <c r="F82" s="1"/>
      <c r="G82" s="1"/>
      <c r="H82" s="1"/>
    </row>
    <row r="83" spans="1:8" x14ac:dyDescent="0.35">
      <c r="C83" s="1"/>
      <c r="D83" s="1"/>
      <c r="E83" s="1"/>
      <c r="F83" s="1"/>
      <c r="G83" s="1"/>
      <c r="H83" s="1"/>
    </row>
    <row r="84" spans="1:8" x14ac:dyDescent="0.35">
      <c r="A84" s="1"/>
      <c r="B84" s="1"/>
      <c r="C84" s="1"/>
      <c r="D84" s="1"/>
      <c r="E84" s="1"/>
      <c r="F84" s="1"/>
      <c r="G84" s="1"/>
      <c r="H84" s="1"/>
    </row>
    <row r="85" spans="1:8" x14ac:dyDescent="0.35">
      <c r="A85" s="1"/>
      <c r="B85" s="1"/>
      <c r="C85" s="1"/>
      <c r="D85" s="1"/>
      <c r="E85" s="1"/>
      <c r="F85" s="1"/>
      <c r="G85" s="1"/>
      <c r="H85" s="1"/>
    </row>
    <row r="86" spans="1:8" x14ac:dyDescent="0.35">
      <c r="C86" s="1"/>
      <c r="D86" s="1"/>
      <c r="E86" s="1"/>
      <c r="F86" s="1"/>
      <c r="G86" s="1"/>
      <c r="H86" s="1"/>
    </row>
  </sheetData>
  <sheetProtection password="D881" sheet="1" objects="1" scenarios="1"/>
  <mergeCells count="1">
    <mergeCell ref="A3:J3"/>
  </mergeCells>
  <pageMargins left="0.5" right="0.5" top="0.5" bottom="0.5" header="0.3" footer="0.3"/>
  <pageSetup orientation="portrait" r:id="rId1"/>
  <headerFooter>
    <oddHeader>&amp;L&amp;"Arial Narrow,Italic"&amp;9Department of Agriculture&amp;C&amp;"Arial Narrow,Bold"&amp;11Budget Tool, Program Payment Income&amp;R&amp;"Arial Narrow,Regular"&amp;9Budget Tool | Program Income | Expenses
April 26, 2016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6"/>
  <sheetViews>
    <sheetView view="pageLayout" topLeftCell="A23" workbookViewId="0">
      <selection activeCell="A3" sqref="A3:H3"/>
    </sheetView>
  </sheetViews>
  <sheetFormatPr defaultRowHeight="15" x14ac:dyDescent="0.35"/>
  <cols>
    <col min="4" max="4" width="16.21875" customWidth="1"/>
    <col min="7" max="7" width="17.77734375" customWidth="1"/>
    <col min="8" max="8" width="22.21875" customWidth="1"/>
  </cols>
  <sheetData>
    <row r="1" spans="1:11" ht="31.8" customHeight="1" x14ac:dyDescent="0.35">
      <c r="A1" s="106"/>
      <c r="B1" s="6"/>
      <c r="C1" s="57" t="s">
        <v>87</v>
      </c>
      <c r="D1" s="358">
        <f>'SNP Reimbursement'!E1</f>
        <v>0</v>
      </c>
      <c r="E1" s="162"/>
      <c r="F1" s="162"/>
      <c r="G1" s="60"/>
      <c r="H1" s="60"/>
      <c r="I1" s="6"/>
      <c r="J1" s="6"/>
      <c r="K1" s="6"/>
    </row>
    <row r="2" spans="1:11" ht="25.8" customHeight="1" x14ac:dyDescent="0.35">
      <c r="A2" s="106"/>
      <c r="B2" s="6"/>
      <c r="C2" s="57" t="s">
        <v>88</v>
      </c>
      <c r="D2" s="395">
        <f>'SNP Reimbursement'!E2</f>
        <v>0</v>
      </c>
      <c r="E2" s="393"/>
      <c r="F2" s="394"/>
      <c r="G2" s="394"/>
      <c r="H2" s="394"/>
      <c r="I2" s="6"/>
      <c r="J2" s="6"/>
      <c r="K2" s="6"/>
    </row>
    <row r="3" spans="1:11" ht="73.8" customHeight="1" x14ac:dyDescent="0.35">
      <c r="A3" s="413" t="s">
        <v>158</v>
      </c>
      <c r="B3" s="414"/>
      <c r="C3" s="414"/>
      <c r="D3" s="414"/>
      <c r="E3" s="414"/>
      <c r="F3" s="414"/>
      <c r="G3" s="414"/>
      <c r="H3" s="415"/>
      <c r="I3" s="1"/>
      <c r="J3" s="1"/>
    </row>
    <row r="4" spans="1:11" x14ac:dyDescent="0.35">
      <c r="A4" s="163" t="s">
        <v>65</v>
      </c>
      <c r="B4" s="164"/>
      <c r="C4" s="164"/>
      <c r="D4" s="164"/>
      <c r="E4" s="164"/>
      <c r="F4" s="164"/>
      <c r="G4" s="164"/>
      <c r="H4" s="22"/>
      <c r="I4" s="1"/>
      <c r="J4" s="1"/>
    </row>
    <row r="5" spans="1:11" ht="15.75" customHeight="1" x14ac:dyDescent="0.35">
      <c r="A5" s="242"/>
      <c r="B5" s="243"/>
      <c r="C5" s="146" t="s">
        <v>76</v>
      </c>
      <c r="D5" s="359"/>
      <c r="E5" s="244"/>
      <c r="F5" s="244"/>
      <c r="G5" s="244"/>
      <c r="H5" s="190"/>
    </row>
    <row r="6" spans="1:11" ht="15.75" customHeight="1" x14ac:dyDescent="0.35">
      <c r="A6" s="245"/>
      <c r="B6" s="246"/>
      <c r="C6" s="147" t="s">
        <v>151</v>
      </c>
      <c r="D6" s="360"/>
      <c r="E6" s="244"/>
      <c r="F6" s="244"/>
      <c r="G6" s="244"/>
      <c r="H6" s="190"/>
    </row>
    <row r="7" spans="1:11" ht="15.75" customHeight="1" x14ac:dyDescent="0.35">
      <c r="A7" s="242"/>
      <c r="B7" s="246"/>
      <c r="C7" s="147" t="s">
        <v>62</v>
      </c>
      <c r="D7" s="360"/>
      <c r="E7" s="244"/>
      <c r="F7" s="244"/>
      <c r="G7" s="244"/>
      <c r="H7" s="190"/>
    </row>
    <row r="8" spans="1:11" ht="15.75" customHeight="1" x14ac:dyDescent="0.35">
      <c r="A8" s="242"/>
      <c r="B8" s="246"/>
      <c r="C8" s="147" t="s">
        <v>63</v>
      </c>
      <c r="D8" s="360"/>
      <c r="E8" s="244"/>
      <c r="F8" s="244"/>
      <c r="G8" s="244"/>
      <c r="H8" s="190"/>
    </row>
    <row r="9" spans="1:11" ht="15.75" customHeight="1" x14ac:dyDescent="0.35">
      <c r="A9" s="247"/>
      <c r="B9" s="248"/>
      <c r="C9" s="108" t="s">
        <v>64</v>
      </c>
      <c r="D9" s="361"/>
      <c r="E9" s="249"/>
      <c r="F9" s="250"/>
      <c r="G9" s="97" t="s">
        <v>61</v>
      </c>
      <c r="H9" s="251">
        <f>SUM(D5:D9)</f>
        <v>0</v>
      </c>
      <c r="I9" s="44"/>
      <c r="J9" s="48"/>
    </row>
    <row r="11" spans="1:11" ht="18" customHeight="1" x14ac:dyDescent="0.35">
      <c r="I11" s="50"/>
    </row>
    <row r="12" spans="1:11" ht="18" customHeight="1" x14ac:dyDescent="0.35"/>
    <row r="13" spans="1:11" ht="18" customHeight="1" x14ac:dyDescent="0.35"/>
    <row r="14" spans="1:11" ht="18" customHeight="1" x14ac:dyDescent="0.35">
      <c r="I14" s="50"/>
    </row>
    <row r="15" spans="1:11" ht="18" customHeight="1" x14ac:dyDescent="0.35"/>
    <row r="16" spans="1:11" x14ac:dyDescent="0.35">
      <c r="D16" s="46"/>
      <c r="E16" s="17"/>
    </row>
  </sheetData>
  <sheetProtection password="D881" sheet="1" objects="1" scenarios="1"/>
  <mergeCells count="1">
    <mergeCell ref="A3:H3"/>
  </mergeCells>
  <pageMargins left="0.7" right="0.7" top="0.75" bottom="0.75" header="0.3" footer="0.3"/>
  <pageSetup orientation="portrait" r:id="rId1"/>
  <headerFooter>
    <oddHeader>&amp;L&amp;"Arial Narrow,Regular"&amp;9Department of Agriculture&amp;C&amp;"Arial Narrow,Bold"&amp;11Budget Tool, Other Program Income&amp;R&amp;"Arial Narrow,Regular"&amp;9Budget Tool | Program Income | Expenses
April 26, 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O47"/>
  <sheetViews>
    <sheetView view="pageLayout" topLeftCell="A27" zoomScale="80" zoomScalePageLayoutView="80" workbookViewId="0">
      <selection activeCell="A3" sqref="A3:J3"/>
    </sheetView>
  </sheetViews>
  <sheetFormatPr defaultRowHeight="15" x14ac:dyDescent="0.35"/>
  <cols>
    <col min="1" max="1" width="21.44140625" customWidth="1"/>
    <col min="2" max="2" width="15.21875" customWidth="1"/>
    <col min="3" max="3" width="1.5546875" customWidth="1"/>
    <col min="4" max="4" width="14.6640625" customWidth="1"/>
    <col min="5" max="5" width="1.21875" customWidth="1"/>
    <col min="6" max="6" width="14.5546875" customWidth="1"/>
    <col min="7" max="7" width="1.21875" customWidth="1"/>
    <col min="8" max="8" width="14.44140625" customWidth="1"/>
    <col min="9" max="9" width="1.6640625" customWidth="1"/>
    <col min="10" max="10" width="21.21875" customWidth="1"/>
    <col min="12" max="12" width="12.88671875" customWidth="1"/>
    <col min="13" max="13" width="10.44140625" customWidth="1"/>
    <col min="14" max="14" width="11.88671875" customWidth="1"/>
  </cols>
  <sheetData>
    <row r="1" spans="1:15" ht="39" customHeight="1" x14ac:dyDescent="0.35">
      <c r="A1" s="106"/>
      <c r="B1" s="129" t="s">
        <v>87</v>
      </c>
      <c r="C1" s="416">
        <f>'SNP Reimbursement'!E1</f>
        <v>0</v>
      </c>
      <c r="D1" s="416"/>
      <c r="E1" s="162"/>
      <c r="F1" s="162"/>
      <c r="G1" s="60"/>
      <c r="H1" s="60"/>
      <c r="I1" s="61"/>
      <c r="J1" s="6"/>
      <c r="K1" s="6"/>
      <c r="L1" s="1"/>
      <c r="M1" s="1"/>
      <c r="N1" s="1"/>
      <c r="O1" s="1"/>
    </row>
    <row r="2" spans="1:15" ht="25.8" customHeight="1" x14ac:dyDescent="0.35">
      <c r="A2" s="106"/>
      <c r="B2" s="57" t="s">
        <v>88</v>
      </c>
      <c r="C2" s="417">
        <f>'SNP Reimbursement'!E2</f>
        <v>0</v>
      </c>
      <c r="D2" s="417"/>
      <c r="E2" s="393"/>
      <c r="F2" s="394"/>
      <c r="G2" s="394"/>
      <c r="H2" s="394"/>
      <c r="I2" s="158"/>
      <c r="J2" s="6"/>
      <c r="K2" s="6"/>
      <c r="L2" s="1"/>
      <c r="M2" s="1"/>
      <c r="N2" s="1"/>
      <c r="O2" s="1"/>
    </row>
    <row r="3" spans="1:15" ht="113.4" customHeight="1" x14ac:dyDescent="0.35">
      <c r="A3" s="410" t="s">
        <v>159</v>
      </c>
      <c r="B3" s="411"/>
      <c r="C3" s="411"/>
      <c r="D3" s="411"/>
      <c r="E3" s="411"/>
      <c r="F3" s="411"/>
      <c r="G3" s="411"/>
      <c r="H3" s="411"/>
      <c r="I3" s="411"/>
      <c r="J3" s="412"/>
      <c r="K3" s="1"/>
      <c r="L3" s="1"/>
      <c r="M3" s="1"/>
      <c r="N3" s="1"/>
      <c r="O3" s="1"/>
    </row>
    <row r="4" spans="1:15" ht="27" customHeight="1" x14ac:dyDescent="0.35">
      <c r="A4" s="165" t="s">
        <v>46</v>
      </c>
      <c r="B4" s="166" t="s">
        <v>42</v>
      </c>
      <c r="C4" s="166"/>
      <c r="D4" s="166" t="s">
        <v>39</v>
      </c>
      <c r="E4" s="166"/>
      <c r="F4" s="166" t="s">
        <v>12</v>
      </c>
      <c r="G4" s="166"/>
      <c r="H4" s="166" t="s">
        <v>13</v>
      </c>
      <c r="I4" s="166"/>
      <c r="J4" s="167" t="s">
        <v>48</v>
      </c>
      <c r="O4" s="41"/>
    </row>
    <row r="5" spans="1:15" ht="15.75" customHeight="1" x14ac:dyDescent="0.35">
      <c r="A5" s="111" t="s">
        <v>50</v>
      </c>
      <c r="B5" s="112"/>
      <c r="C5" s="112"/>
      <c r="D5" s="368"/>
      <c r="E5" s="112"/>
      <c r="F5" s="112"/>
      <c r="G5" s="112"/>
      <c r="H5" s="83"/>
      <c r="I5" s="112"/>
      <c r="J5" s="113"/>
      <c r="O5" s="41"/>
    </row>
    <row r="6" spans="1:15" ht="15.75" customHeight="1" x14ac:dyDescent="0.35">
      <c r="A6" s="114" t="s">
        <v>52</v>
      </c>
      <c r="B6" s="362"/>
      <c r="C6" s="46" t="s">
        <v>49</v>
      </c>
      <c r="D6" s="362"/>
      <c r="E6" s="46" t="s">
        <v>49</v>
      </c>
      <c r="F6" s="362"/>
      <c r="G6" s="46" t="s">
        <v>49</v>
      </c>
      <c r="H6" s="362"/>
      <c r="I6" s="46" t="s">
        <v>4</v>
      </c>
      <c r="J6" s="149">
        <f>SUM(B6,D6,F6,H6)</f>
        <v>0</v>
      </c>
      <c r="K6" s="42"/>
      <c r="L6" s="42"/>
      <c r="M6" s="28"/>
      <c r="N6" s="1"/>
      <c r="O6" s="1"/>
    </row>
    <row r="7" spans="1:15" ht="15.75" customHeight="1" x14ac:dyDescent="0.35">
      <c r="A7" s="114" t="s">
        <v>53</v>
      </c>
      <c r="B7" s="362"/>
      <c r="C7" s="46" t="s">
        <v>49</v>
      </c>
      <c r="D7" s="362"/>
      <c r="E7" s="46" t="s">
        <v>49</v>
      </c>
      <c r="F7" s="362"/>
      <c r="G7" s="46" t="s">
        <v>49</v>
      </c>
      <c r="H7" s="362"/>
      <c r="I7" s="46" t="s">
        <v>4</v>
      </c>
      <c r="J7" s="149">
        <f>SUM(B7,D7,F7,H7)</f>
        <v>0</v>
      </c>
      <c r="K7" s="42"/>
      <c r="L7" s="42"/>
      <c r="M7" s="28"/>
      <c r="N7" s="1"/>
      <c r="O7" s="1"/>
    </row>
    <row r="8" spans="1:15" ht="15.75" customHeight="1" x14ac:dyDescent="0.35">
      <c r="A8" s="148" t="s">
        <v>54</v>
      </c>
      <c r="B8" s="363"/>
      <c r="C8" s="45" t="s">
        <v>49</v>
      </c>
      <c r="D8" s="363"/>
      <c r="E8" s="45" t="s">
        <v>49</v>
      </c>
      <c r="F8" s="363"/>
      <c r="G8" s="45" t="s">
        <v>49</v>
      </c>
      <c r="H8" s="363"/>
      <c r="I8" s="45" t="s">
        <v>4</v>
      </c>
      <c r="J8" s="115">
        <f>SUM(B8,D8,F8,H8)</f>
        <v>0</v>
      </c>
      <c r="K8" s="42"/>
      <c r="L8" s="42"/>
      <c r="M8" s="28"/>
      <c r="N8" s="1"/>
      <c r="O8" s="1"/>
    </row>
    <row r="9" spans="1:15" ht="15.75" customHeight="1" x14ac:dyDescent="0.35">
      <c r="A9" s="307" t="s">
        <v>60</v>
      </c>
      <c r="B9" s="308">
        <f>SUM(B6:B8)</f>
        <v>0</v>
      </c>
      <c r="C9" s="309"/>
      <c r="D9" s="308">
        <f>SUM(D6:D8)</f>
        <v>0</v>
      </c>
      <c r="E9" s="309"/>
      <c r="F9" s="308">
        <f>SUM(F6:F8)</f>
        <v>0</v>
      </c>
      <c r="G9" s="309"/>
      <c r="H9" s="308">
        <f>SUM(H6:H8)</f>
        <v>0</v>
      </c>
      <c r="I9" s="310" t="s">
        <v>4</v>
      </c>
      <c r="J9" s="311">
        <f>SUM(J6:J8)</f>
        <v>0</v>
      </c>
      <c r="K9" s="42"/>
      <c r="L9" s="42"/>
      <c r="M9" s="28"/>
      <c r="N9" s="1"/>
      <c r="O9" s="1"/>
    </row>
    <row r="10" spans="1:15" ht="15.75" customHeight="1" x14ac:dyDescent="0.35">
      <c r="A10" s="111" t="s">
        <v>51</v>
      </c>
      <c r="B10" s="116"/>
      <c r="C10" s="84"/>
      <c r="D10" s="116"/>
      <c r="E10" s="84"/>
      <c r="F10" s="116"/>
      <c r="G10" s="84"/>
      <c r="H10" s="116"/>
      <c r="I10" s="84"/>
      <c r="J10" s="117"/>
      <c r="K10" s="42"/>
      <c r="L10" s="42"/>
      <c r="M10" s="28"/>
      <c r="N10" s="1"/>
      <c r="O10" s="1"/>
    </row>
    <row r="11" spans="1:15" ht="15.75" customHeight="1" x14ac:dyDescent="0.35">
      <c r="A11" s="114" t="s">
        <v>52</v>
      </c>
      <c r="B11" s="362"/>
      <c r="C11" s="46" t="s">
        <v>49</v>
      </c>
      <c r="D11" s="362"/>
      <c r="E11" s="46" t="s">
        <v>49</v>
      </c>
      <c r="F11" s="362"/>
      <c r="G11" s="46" t="s">
        <v>49</v>
      </c>
      <c r="H11" s="362"/>
      <c r="I11" s="46" t="s">
        <v>4</v>
      </c>
      <c r="J11" s="149">
        <f>SUM(B11,D11,F11,H11)</f>
        <v>0</v>
      </c>
      <c r="K11" s="42"/>
      <c r="L11" s="42"/>
      <c r="M11" s="28"/>
      <c r="N11" s="1"/>
      <c r="O11" s="1"/>
    </row>
    <row r="12" spans="1:15" ht="15.75" customHeight="1" x14ac:dyDescent="0.35">
      <c r="A12" s="114" t="s">
        <v>55</v>
      </c>
      <c r="B12" s="362"/>
      <c r="C12" s="46" t="s">
        <v>49</v>
      </c>
      <c r="D12" s="362"/>
      <c r="E12" s="46" t="s">
        <v>49</v>
      </c>
      <c r="F12" s="362"/>
      <c r="G12" s="46" t="s">
        <v>49</v>
      </c>
      <c r="H12" s="362"/>
      <c r="I12" s="46" t="s">
        <v>4</v>
      </c>
      <c r="J12" s="149">
        <f>SUM(B12,D12,F12,H12)</f>
        <v>0</v>
      </c>
      <c r="K12" s="42"/>
      <c r="L12" s="42"/>
      <c r="M12" s="28"/>
      <c r="N12" s="1"/>
      <c r="O12" s="1"/>
    </row>
    <row r="13" spans="1:15" ht="15.75" customHeight="1" x14ac:dyDescent="0.35">
      <c r="A13" s="148" t="s">
        <v>54</v>
      </c>
      <c r="B13" s="363"/>
      <c r="C13" s="45" t="s">
        <v>49</v>
      </c>
      <c r="D13" s="363"/>
      <c r="E13" s="45" t="s">
        <v>49</v>
      </c>
      <c r="F13" s="363"/>
      <c r="G13" s="45" t="s">
        <v>49</v>
      </c>
      <c r="H13" s="363"/>
      <c r="I13" s="45" t="s">
        <v>4</v>
      </c>
      <c r="J13" s="115">
        <f>SUM(B13,D13,F13,H13)</f>
        <v>0</v>
      </c>
      <c r="K13" s="42"/>
      <c r="L13" s="42"/>
      <c r="M13" s="28"/>
      <c r="N13" s="1"/>
      <c r="O13" s="1"/>
    </row>
    <row r="14" spans="1:15" ht="15.75" customHeight="1" x14ac:dyDescent="0.35">
      <c r="A14" s="307" t="s">
        <v>59</v>
      </c>
      <c r="B14" s="308">
        <f>SUM(B11:B13)</f>
        <v>0</v>
      </c>
      <c r="C14" s="312" t="s">
        <v>49</v>
      </c>
      <c r="D14" s="308">
        <f>SUM(D11:D13)</f>
        <v>0</v>
      </c>
      <c r="E14" s="312" t="s">
        <v>49</v>
      </c>
      <c r="F14" s="308">
        <f>SUM(F11:F13)</f>
        <v>0</v>
      </c>
      <c r="G14" s="309"/>
      <c r="H14" s="308">
        <f>SUM(H11:H13)</f>
        <v>0</v>
      </c>
      <c r="I14" s="310" t="s">
        <v>4</v>
      </c>
      <c r="J14" s="311">
        <f>SUM(J11:J13)</f>
        <v>0</v>
      </c>
      <c r="K14" s="42"/>
      <c r="L14" s="42"/>
      <c r="M14" s="28"/>
      <c r="N14" s="1"/>
      <c r="O14" s="1"/>
    </row>
    <row r="15" spans="1:15" ht="15.75" customHeight="1" x14ac:dyDescent="0.35">
      <c r="A15" s="111" t="s">
        <v>17</v>
      </c>
      <c r="B15" s="116"/>
      <c r="C15" s="84"/>
      <c r="D15" s="116"/>
      <c r="E15" s="84"/>
      <c r="F15" s="116"/>
      <c r="G15" s="84"/>
      <c r="H15" s="116"/>
      <c r="I15" s="84"/>
      <c r="J15" s="118"/>
      <c r="K15" s="42"/>
      <c r="L15" s="42"/>
      <c r="M15" s="28"/>
      <c r="N15" s="1"/>
      <c r="O15" s="1"/>
    </row>
    <row r="16" spans="1:15" ht="15.75" customHeight="1" x14ac:dyDescent="0.35">
      <c r="A16" s="114" t="s">
        <v>52</v>
      </c>
      <c r="B16" s="362"/>
      <c r="C16" s="46" t="s">
        <v>49</v>
      </c>
      <c r="D16" s="362"/>
      <c r="E16" s="46" t="s">
        <v>49</v>
      </c>
      <c r="F16" s="362"/>
      <c r="G16" s="46" t="s">
        <v>49</v>
      </c>
      <c r="H16" s="362"/>
      <c r="I16" s="46" t="s">
        <v>4</v>
      </c>
      <c r="J16" s="149">
        <f>SUM(B16,D16,F16,H16)</f>
        <v>0</v>
      </c>
      <c r="K16" s="42"/>
      <c r="L16" s="42"/>
      <c r="M16" s="28"/>
      <c r="N16" s="1"/>
      <c r="O16" s="1"/>
    </row>
    <row r="17" spans="1:15" ht="15.75" customHeight="1" x14ac:dyDescent="0.35">
      <c r="A17" s="114" t="s">
        <v>55</v>
      </c>
      <c r="B17" s="362"/>
      <c r="C17" s="46" t="s">
        <v>49</v>
      </c>
      <c r="D17" s="362"/>
      <c r="E17" s="46" t="s">
        <v>49</v>
      </c>
      <c r="F17" s="362"/>
      <c r="G17" s="46" t="s">
        <v>49</v>
      </c>
      <c r="H17" s="362"/>
      <c r="I17" s="46" t="s">
        <v>4</v>
      </c>
      <c r="J17" s="149">
        <f>SUM(B17,D17,F17,H17)</f>
        <v>0</v>
      </c>
      <c r="K17" s="42"/>
      <c r="L17" s="42"/>
      <c r="M17" s="28"/>
      <c r="N17" s="1"/>
      <c r="O17" s="1"/>
    </row>
    <row r="18" spans="1:15" ht="15.75" customHeight="1" x14ac:dyDescent="0.35">
      <c r="A18" s="148" t="s">
        <v>54</v>
      </c>
      <c r="B18" s="363"/>
      <c r="C18" s="45" t="s">
        <v>49</v>
      </c>
      <c r="D18" s="363"/>
      <c r="E18" s="45" t="s">
        <v>49</v>
      </c>
      <c r="F18" s="363"/>
      <c r="G18" s="45" t="s">
        <v>49</v>
      </c>
      <c r="H18" s="363"/>
      <c r="I18" s="45" t="s">
        <v>4</v>
      </c>
      <c r="J18" s="115">
        <f>SUM(B18,D18,F18,H18)</f>
        <v>0</v>
      </c>
      <c r="K18" s="42"/>
      <c r="L18" s="42"/>
      <c r="M18" s="28"/>
      <c r="N18" s="1"/>
      <c r="O18" s="1"/>
    </row>
    <row r="19" spans="1:15" ht="15.75" customHeight="1" x14ac:dyDescent="0.35">
      <c r="A19" s="307" t="s">
        <v>47</v>
      </c>
      <c r="B19" s="308">
        <f>SUM(B16:B18)</f>
        <v>0</v>
      </c>
      <c r="C19" s="312" t="s">
        <v>49</v>
      </c>
      <c r="D19" s="308">
        <f>SUM(D16:D18)</f>
        <v>0</v>
      </c>
      <c r="E19" s="312" t="s">
        <v>49</v>
      </c>
      <c r="F19" s="308">
        <f>SUM(F16:F18)</f>
        <v>0</v>
      </c>
      <c r="G19" s="312" t="s">
        <v>49</v>
      </c>
      <c r="H19" s="308">
        <f>SUM(H16:H18)</f>
        <v>0</v>
      </c>
      <c r="I19" s="310" t="s">
        <v>4</v>
      </c>
      <c r="J19" s="311">
        <f>SUM(J16:J18)</f>
        <v>0</v>
      </c>
      <c r="K19" s="42"/>
      <c r="L19" s="42"/>
      <c r="M19" s="28"/>
      <c r="N19" s="1"/>
      <c r="O19" s="1"/>
    </row>
    <row r="20" spans="1:15" ht="15.75" customHeight="1" x14ac:dyDescent="0.35">
      <c r="A20" s="111" t="s">
        <v>2</v>
      </c>
      <c r="B20" s="116"/>
      <c r="C20" s="84"/>
      <c r="D20" s="116"/>
      <c r="E20" s="84"/>
      <c r="F20" s="116"/>
      <c r="G20" s="84"/>
      <c r="H20" s="116"/>
      <c r="I20" s="84"/>
      <c r="J20" s="117"/>
      <c r="K20" s="42"/>
      <c r="L20" s="42"/>
      <c r="M20" s="28"/>
      <c r="N20" s="1"/>
      <c r="O20" s="1"/>
    </row>
    <row r="21" spans="1:15" ht="15.75" customHeight="1" x14ac:dyDescent="0.35">
      <c r="A21" s="114" t="s">
        <v>74</v>
      </c>
      <c r="B21" s="362"/>
      <c r="C21" s="46" t="s">
        <v>49</v>
      </c>
      <c r="D21" s="362"/>
      <c r="E21" s="46" t="s">
        <v>49</v>
      </c>
      <c r="F21" s="362"/>
      <c r="G21" s="46" t="s">
        <v>49</v>
      </c>
      <c r="H21" s="362"/>
      <c r="I21" s="46" t="s">
        <v>4</v>
      </c>
      <c r="J21" s="149">
        <f>SUM(B21,D21,F21,H21)</f>
        <v>0</v>
      </c>
      <c r="K21" s="42"/>
      <c r="L21" s="42"/>
      <c r="M21" s="28"/>
      <c r="N21" s="1"/>
      <c r="O21" s="1"/>
    </row>
    <row r="22" spans="1:15" ht="15.75" customHeight="1" x14ac:dyDescent="0.35">
      <c r="A22" s="114" t="s">
        <v>77</v>
      </c>
      <c r="B22" s="362"/>
      <c r="C22" s="46" t="s">
        <v>49</v>
      </c>
      <c r="D22" s="362"/>
      <c r="E22" s="46" t="s">
        <v>49</v>
      </c>
      <c r="F22" s="362"/>
      <c r="G22" s="46" t="s">
        <v>49</v>
      </c>
      <c r="H22" s="362"/>
      <c r="I22" s="46" t="s">
        <v>4</v>
      </c>
      <c r="J22" s="149">
        <f>SUM(B22,D22,F22,H22)</f>
        <v>0</v>
      </c>
      <c r="K22" s="42"/>
      <c r="L22" s="42"/>
      <c r="M22" s="28"/>
      <c r="N22" s="1"/>
      <c r="O22" s="1"/>
    </row>
    <row r="23" spans="1:15" ht="15.75" customHeight="1" x14ac:dyDescent="0.35">
      <c r="A23" s="114" t="s">
        <v>41</v>
      </c>
      <c r="B23" s="362"/>
      <c r="C23" s="46" t="s">
        <v>49</v>
      </c>
      <c r="D23" s="362"/>
      <c r="E23" s="46" t="s">
        <v>49</v>
      </c>
      <c r="F23" s="362"/>
      <c r="G23" s="46" t="s">
        <v>49</v>
      </c>
      <c r="H23" s="362"/>
      <c r="I23" s="46" t="s">
        <v>4</v>
      </c>
      <c r="J23" s="149">
        <f>SUM(B23,D23,F23,H23)</f>
        <v>0</v>
      </c>
      <c r="K23" s="42"/>
      <c r="L23" s="42"/>
      <c r="M23" s="28"/>
      <c r="N23" s="1"/>
      <c r="O23" s="1"/>
    </row>
    <row r="24" spans="1:15" ht="15.75" customHeight="1" x14ac:dyDescent="0.35">
      <c r="A24" s="114" t="s">
        <v>75</v>
      </c>
      <c r="B24" s="362"/>
      <c r="C24" s="46" t="s">
        <v>49</v>
      </c>
      <c r="D24" s="362"/>
      <c r="E24" s="46" t="s">
        <v>49</v>
      </c>
      <c r="F24" s="362"/>
      <c r="G24" s="46" t="s">
        <v>49</v>
      </c>
      <c r="H24" s="362"/>
      <c r="I24" s="46" t="s">
        <v>4</v>
      </c>
      <c r="J24" s="149">
        <f>SUM(B24,D24,F24,H24)</f>
        <v>0</v>
      </c>
      <c r="K24" s="42"/>
      <c r="L24" s="42"/>
      <c r="M24" s="28"/>
      <c r="N24" s="1"/>
      <c r="O24" s="1"/>
    </row>
    <row r="25" spans="1:15" ht="15.75" customHeight="1" x14ac:dyDescent="0.35">
      <c r="A25" s="148" t="s">
        <v>2</v>
      </c>
      <c r="B25" s="363"/>
      <c r="C25" s="45" t="s">
        <v>49</v>
      </c>
      <c r="D25" s="363"/>
      <c r="E25" s="45" t="s">
        <v>49</v>
      </c>
      <c r="F25" s="363"/>
      <c r="G25" s="45" t="s">
        <v>49</v>
      </c>
      <c r="H25" s="363"/>
      <c r="I25" s="45" t="s">
        <v>4</v>
      </c>
      <c r="J25" s="115">
        <f>SUM(B25,D25,F25,H25)</f>
        <v>0</v>
      </c>
      <c r="K25" s="42"/>
      <c r="L25" s="42"/>
      <c r="M25" s="28"/>
      <c r="N25" s="1"/>
      <c r="O25" s="1"/>
    </row>
    <row r="26" spans="1:15" ht="15.75" customHeight="1" x14ac:dyDescent="0.35">
      <c r="A26" s="313" t="s">
        <v>58</v>
      </c>
      <c r="B26" s="308">
        <f>SUM(B21:B25)</f>
        <v>0</v>
      </c>
      <c r="C26" s="312" t="s">
        <v>49</v>
      </c>
      <c r="D26" s="308">
        <f>SUM(D21:D25)</f>
        <v>0</v>
      </c>
      <c r="E26" s="312" t="s">
        <v>49</v>
      </c>
      <c r="F26" s="308">
        <f>SUM(F21:F25)</f>
        <v>0</v>
      </c>
      <c r="G26" s="312" t="s">
        <v>49</v>
      </c>
      <c r="H26" s="308">
        <f>SUM(H21:H25)</f>
        <v>0</v>
      </c>
      <c r="I26" s="314"/>
      <c r="J26" s="311">
        <f>SUM(J21:J25)</f>
        <v>0</v>
      </c>
      <c r="K26" s="42"/>
      <c r="L26" s="42"/>
      <c r="M26" s="28"/>
      <c r="N26" s="1"/>
      <c r="O26" s="1"/>
    </row>
    <row r="27" spans="1:15" ht="30.6" customHeight="1" x14ac:dyDescent="0.35">
      <c r="A27" s="109" t="s">
        <v>78</v>
      </c>
      <c r="B27" s="110" t="s">
        <v>14</v>
      </c>
      <c r="C27" s="110"/>
      <c r="D27" s="110" t="s">
        <v>15</v>
      </c>
      <c r="E27" s="110"/>
      <c r="F27" s="110" t="s">
        <v>16</v>
      </c>
      <c r="G27" s="119"/>
      <c r="H27" s="119"/>
      <c r="I27" s="110"/>
      <c r="J27" s="120"/>
      <c r="K27" s="42"/>
      <c r="L27" s="42"/>
      <c r="M27" s="28"/>
      <c r="N27" s="1"/>
      <c r="O27" s="1"/>
    </row>
    <row r="28" spans="1:15" ht="15.75" customHeight="1" x14ac:dyDescent="0.35">
      <c r="A28" s="245" t="s">
        <v>40</v>
      </c>
      <c r="B28" s="364"/>
      <c r="C28" s="46" t="s">
        <v>49</v>
      </c>
      <c r="D28" s="364"/>
      <c r="E28" s="46" t="s">
        <v>49</v>
      </c>
      <c r="F28" s="363"/>
      <c r="G28" s="244"/>
      <c r="H28" s="252" t="s">
        <v>136</v>
      </c>
      <c r="I28" s="46" t="s">
        <v>4</v>
      </c>
      <c r="J28" s="253">
        <f>SUM(B28,D28,F28)</f>
        <v>0</v>
      </c>
      <c r="K28" s="42"/>
      <c r="L28" s="42"/>
      <c r="M28" s="28"/>
      <c r="N28" s="1"/>
      <c r="O28" s="1"/>
    </row>
    <row r="29" spans="1:15" ht="4.2" customHeight="1" x14ac:dyDescent="0.35">
      <c r="A29" s="121"/>
      <c r="B29" s="122"/>
      <c r="C29" s="122"/>
      <c r="D29" s="123"/>
      <c r="E29" s="123"/>
      <c r="F29" s="122"/>
      <c r="G29" s="122"/>
      <c r="H29" s="122"/>
      <c r="I29" s="122"/>
      <c r="J29" s="124"/>
      <c r="K29" s="42"/>
      <c r="L29" s="42"/>
      <c r="M29" s="28"/>
      <c r="N29" s="1"/>
      <c r="O29" s="1"/>
    </row>
    <row r="30" spans="1:15" ht="7.2" customHeight="1" x14ac:dyDescent="0.35">
      <c r="A30" s="125"/>
      <c r="B30" s="126"/>
      <c r="C30" s="126"/>
      <c r="D30" s="127"/>
      <c r="E30" s="127"/>
      <c r="F30" s="126"/>
      <c r="G30" s="126"/>
      <c r="H30" s="126"/>
      <c r="I30" s="126"/>
      <c r="J30" s="128"/>
      <c r="K30" s="42"/>
      <c r="L30" s="42"/>
      <c r="M30" s="28"/>
      <c r="N30" s="1"/>
      <c r="O30" s="1"/>
    </row>
    <row r="31" spans="1:15" ht="15.75" customHeight="1" x14ac:dyDescent="0.35">
      <c r="A31" s="226"/>
      <c r="B31" s="196"/>
      <c r="C31" s="196"/>
      <c r="D31" s="244"/>
      <c r="E31" s="244"/>
      <c r="F31" s="239"/>
      <c r="G31" s="254"/>
      <c r="H31" s="255"/>
      <c r="I31" s="86" t="s">
        <v>57</v>
      </c>
      <c r="J31" s="256">
        <f>SUM(J9,J14,J19,J26,J28)</f>
        <v>0</v>
      </c>
      <c r="K31" s="1"/>
      <c r="L31" s="1"/>
      <c r="M31" s="1"/>
      <c r="N31" s="1"/>
      <c r="O31" s="1"/>
    </row>
    <row r="32" spans="1:15" ht="15.75" customHeight="1" x14ac:dyDescent="0.35">
      <c r="A32" s="229"/>
      <c r="B32" s="257"/>
      <c r="C32" s="258"/>
      <c r="D32" s="258"/>
      <c r="E32" s="85" t="s">
        <v>114</v>
      </c>
      <c r="F32" s="251" t="e">
        <f>SUM(J6/'SNP Reimbursement'!I35)</f>
        <v>#DIV/0!</v>
      </c>
      <c r="G32" s="244"/>
      <c r="H32" s="196"/>
      <c r="I32" s="196"/>
      <c r="J32" s="259"/>
      <c r="K32" s="1"/>
      <c r="L32" s="1"/>
      <c r="M32" s="1"/>
      <c r="N32" s="1"/>
      <c r="O32" s="1"/>
    </row>
    <row r="33" spans="1:15" ht="15.75" customHeight="1" x14ac:dyDescent="0.35">
      <c r="A33" s="258"/>
      <c r="B33" s="257"/>
      <c r="C33" s="258"/>
      <c r="D33" s="258"/>
      <c r="E33" s="85" t="s">
        <v>152</v>
      </c>
      <c r="F33" s="251" t="e">
        <f>SUM(J11/'CACFP Reimbursement'!J31)</f>
        <v>#DIV/0!</v>
      </c>
      <c r="G33" s="196"/>
      <c r="H33" s="196"/>
      <c r="I33" s="196"/>
      <c r="J33" s="259"/>
      <c r="K33" s="1"/>
      <c r="L33" s="1"/>
      <c r="M33" s="1"/>
      <c r="N33" s="1"/>
      <c r="O33" s="1"/>
    </row>
    <row r="34" spans="1:15" ht="15.75" customHeight="1" x14ac:dyDescent="0.35">
      <c r="A34" s="258"/>
      <c r="B34" s="229"/>
      <c r="C34" s="229"/>
      <c r="D34" s="258"/>
      <c r="E34" s="85" t="s">
        <v>115</v>
      </c>
      <c r="F34" s="270" t="e">
        <f>SUM(J16/'SFSP Reimbursement'!G21)</f>
        <v>#DIV/0!</v>
      </c>
      <c r="G34" s="260"/>
      <c r="H34" s="260"/>
      <c r="I34" s="260"/>
      <c r="J34" s="261"/>
      <c r="K34" s="1"/>
      <c r="L34" s="1"/>
      <c r="M34" s="1"/>
      <c r="N34" s="1"/>
      <c r="O34" s="1"/>
    </row>
    <row r="35" spans="1:15" x14ac:dyDescent="0.35">
      <c r="B35" s="1"/>
      <c r="C35" s="1"/>
      <c r="D35" s="1"/>
      <c r="E35" s="1"/>
      <c r="F35" s="1"/>
      <c r="G35" s="1"/>
      <c r="H35" s="1"/>
      <c r="I35" s="1"/>
      <c r="J35" s="1"/>
      <c r="K35" s="1"/>
      <c r="L35" s="1"/>
      <c r="M35" s="1"/>
      <c r="N35" s="1"/>
      <c r="O35" s="1"/>
    </row>
    <row r="36" spans="1:15" x14ac:dyDescent="0.35">
      <c r="B36" s="1"/>
      <c r="C36" s="1"/>
      <c r="D36" s="1"/>
      <c r="E36" s="1"/>
      <c r="F36" s="1"/>
      <c r="G36" s="1"/>
      <c r="H36" s="1"/>
      <c r="I36" s="1"/>
      <c r="J36" s="1"/>
      <c r="K36" s="1"/>
      <c r="L36" s="1"/>
      <c r="M36" s="1"/>
      <c r="N36" s="1"/>
      <c r="O36" s="1"/>
    </row>
    <row r="37" spans="1:15" x14ac:dyDescent="0.35">
      <c r="B37" s="1"/>
      <c r="C37" s="1"/>
      <c r="D37" s="1"/>
      <c r="E37" s="1"/>
      <c r="F37" s="1"/>
      <c r="G37" s="1"/>
      <c r="H37" s="1"/>
      <c r="I37" s="1"/>
      <c r="J37" s="1"/>
      <c r="K37" s="1"/>
      <c r="L37" s="1"/>
      <c r="M37" s="1"/>
      <c r="N37" s="1"/>
      <c r="O37" s="1"/>
    </row>
    <row r="38" spans="1:15" x14ac:dyDescent="0.35">
      <c r="B38" s="1"/>
      <c r="C38" s="1"/>
      <c r="D38" s="1"/>
      <c r="E38" s="1"/>
      <c r="F38" s="1"/>
      <c r="G38" s="1"/>
      <c r="H38" s="1"/>
      <c r="I38" s="1"/>
      <c r="J38" s="1"/>
      <c r="K38" s="1"/>
      <c r="L38" s="1"/>
      <c r="M38" s="1"/>
      <c r="N38" s="1"/>
      <c r="O38" s="1"/>
    </row>
    <row r="39" spans="1:15" x14ac:dyDescent="0.35">
      <c r="B39" s="1"/>
      <c r="C39" s="1"/>
      <c r="D39" s="1"/>
      <c r="E39" s="1"/>
      <c r="F39" s="1"/>
      <c r="G39" s="1"/>
      <c r="H39" s="1"/>
      <c r="I39" s="1"/>
      <c r="J39" s="1"/>
      <c r="K39" s="1"/>
      <c r="L39" s="1"/>
      <c r="M39" s="1"/>
      <c r="N39" s="1"/>
      <c r="O39" s="1"/>
    </row>
    <row r="40" spans="1:15" x14ac:dyDescent="0.35">
      <c r="B40" s="1"/>
      <c r="C40" s="1"/>
      <c r="D40" s="1"/>
      <c r="E40" s="1"/>
      <c r="F40" s="1"/>
      <c r="G40" s="1"/>
      <c r="H40" s="1"/>
      <c r="I40" s="1"/>
      <c r="J40" s="1"/>
      <c r="K40" s="1"/>
      <c r="L40" s="1"/>
      <c r="M40" s="1"/>
      <c r="N40" s="1"/>
      <c r="O40" s="1"/>
    </row>
    <row r="41" spans="1:15" x14ac:dyDescent="0.35">
      <c r="B41" s="1"/>
      <c r="C41" s="1"/>
      <c r="D41" s="1"/>
      <c r="E41" s="1"/>
      <c r="F41" s="1"/>
      <c r="G41" s="1"/>
      <c r="H41" s="1"/>
      <c r="I41" s="1"/>
      <c r="J41" s="1"/>
      <c r="K41" s="1"/>
      <c r="L41" s="1"/>
      <c r="M41" s="1"/>
      <c r="N41" s="1"/>
      <c r="O41" s="1"/>
    </row>
    <row r="42" spans="1:15" x14ac:dyDescent="0.35">
      <c r="F42" s="1"/>
      <c r="G42" s="1"/>
    </row>
    <row r="43" spans="1:15" x14ac:dyDescent="0.35">
      <c r="F43" s="1"/>
      <c r="G43" s="1"/>
    </row>
    <row r="44" spans="1:15" x14ac:dyDescent="0.35">
      <c r="F44" s="1"/>
      <c r="G44" s="1"/>
    </row>
    <row r="45" spans="1:15" x14ac:dyDescent="0.35">
      <c r="A45" s="1"/>
      <c r="B45" s="1"/>
      <c r="C45" s="1"/>
      <c r="D45" s="1"/>
      <c r="E45" s="1"/>
      <c r="F45" s="1"/>
      <c r="G45" s="1"/>
    </row>
    <row r="46" spans="1:15" x14ac:dyDescent="0.35">
      <c r="A46" s="1"/>
      <c r="B46" s="1"/>
      <c r="C46" s="1"/>
      <c r="D46" s="1"/>
      <c r="E46" s="1"/>
      <c r="F46" s="1"/>
      <c r="G46" s="1"/>
    </row>
    <row r="47" spans="1:15" x14ac:dyDescent="0.35">
      <c r="A47" s="1"/>
      <c r="B47" s="1"/>
      <c r="C47" s="1"/>
      <c r="D47" s="1"/>
      <c r="E47" s="1"/>
      <c r="F47" s="1"/>
      <c r="G47" s="1"/>
    </row>
  </sheetData>
  <sheetProtection password="D881" sheet="1" objects="1" scenarios="1"/>
  <mergeCells count="3">
    <mergeCell ref="C1:D1"/>
    <mergeCell ref="C2:D2"/>
    <mergeCell ref="A3:J3"/>
  </mergeCells>
  <pageMargins left="0.45" right="0.5" top="0.5" bottom="0.5" header="0.3" footer="0.3"/>
  <pageSetup orientation="portrait" r:id="rId1"/>
  <headerFooter>
    <oddHeader>&amp;L&amp;"Arial Narrow,Italic"&amp;9Texas Department of Agriculture&amp;C&amp;"Arial Narrow,Bold"&amp;11Budget Tool, Nutrition 
Program Costs&amp;R&amp;"Arial Narrow,Regular"&amp;9Budget Tool | Program Income | Expenses
April 26, 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H32"/>
  <sheetViews>
    <sheetView view="pageLayout" topLeftCell="A27" zoomScale="80" zoomScalePageLayoutView="80" workbookViewId="0">
      <selection activeCell="H30" sqref="H30"/>
    </sheetView>
  </sheetViews>
  <sheetFormatPr defaultRowHeight="15" x14ac:dyDescent="0.35"/>
  <cols>
    <col min="2" max="2" width="12.21875" customWidth="1"/>
    <col min="3" max="3" width="15" bestFit="1" customWidth="1"/>
    <col min="4" max="4" width="14.77734375" bestFit="1" customWidth="1"/>
    <col min="6" max="6" width="12.21875" customWidth="1"/>
    <col min="7" max="7" width="17.33203125" bestFit="1" customWidth="1"/>
    <col min="8" max="8" width="17.21875" customWidth="1"/>
  </cols>
  <sheetData>
    <row r="1" spans="1:8" ht="22.8" customHeight="1" x14ac:dyDescent="0.35">
      <c r="A1" s="106"/>
      <c r="B1" s="6"/>
      <c r="C1" s="57" t="s">
        <v>87</v>
      </c>
      <c r="D1" s="365">
        <f>'SNP Reimbursement'!E1</f>
        <v>0</v>
      </c>
      <c r="E1" s="168"/>
      <c r="F1" s="169"/>
      <c r="G1" s="168"/>
      <c r="H1" s="106"/>
    </row>
    <row r="2" spans="1:8" ht="23.4" customHeight="1" x14ac:dyDescent="0.35">
      <c r="A2" s="106"/>
      <c r="B2" s="6"/>
      <c r="C2" s="57" t="s">
        <v>88</v>
      </c>
      <c r="D2" s="365">
        <f>'SNP Reimbursement'!E2</f>
        <v>0</v>
      </c>
      <c r="E2" s="168"/>
      <c r="F2" s="168"/>
      <c r="G2" s="168"/>
      <c r="H2" s="106"/>
    </row>
    <row r="3" spans="1:8" ht="25.2" customHeight="1" x14ac:dyDescent="0.35">
      <c r="A3" s="418" t="s">
        <v>146</v>
      </c>
      <c r="B3" s="419"/>
      <c r="C3" s="419"/>
      <c r="D3" s="419"/>
      <c r="E3" s="419"/>
      <c r="F3" s="419"/>
      <c r="G3" s="419"/>
      <c r="H3" s="420"/>
    </row>
    <row r="4" spans="1:8" x14ac:dyDescent="0.35">
      <c r="A4" s="163" t="s">
        <v>73</v>
      </c>
      <c r="B4" s="12"/>
      <c r="C4" s="12"/>
      <c r="D4" s="170"/>
      <c r="E4" s="12"/>
      <c r="F4" s="12"/>
      <c r="G4" s="171"/>
      <c r="H4" s="172"/>
    </row>
    <row r="5" spans="1:8" x14ac:dyDescent="0.35">
      <c r="A5" s="103"/>
      <c r="B5" s="106"/>
      <c r="C5" s="106"/>
      <c r="D5" s="150"/>
      <c r="E5" s="151"/>
      <c r="F5" s="152" t="s">
        <v>61</v>
      </c>
      <c r="G5" s="47">
        <f>SUM('Other Income'!H9)</f>
        <v>0</v>
      </c>
      <c r="H5" s="8"/>
    </row>
    <row r="6" spans="1:8" x14ac:dyDescent="0.35">
      <c r="A6" s="103"/>
      <c r="B6" s="106"/>
      <c r="C6" s="106"/>
      <c r="D6" s="154"/>
      <c r="E6" s="64"/>
      <c r="F6" s="155" t="s">
        <v>70</v>
      </c>
      <c r="G6" s="156">
        <f>SUM('Payment Income'!J73)</f>
        <v>0</v>
      </c>
      <c r="H6" s="8"/>
    </row>
    <row r="7" spans="1:8" x14ac:dyDescent="0.35">
      <c r="A7" s="161"/>
      <c r="B7" s="77" t="s">
        <v>66</v>
      </c>
      <c r="C7" s="156">
        <f>'SNP Reimbursement'!I34</f>
        <v>0</v>
      </c>
      <c r="D7" s="106"/>
      <c r="E7" s="106"/>
      <c r="F7" s="106"/>
      <c r="G7" s="13"/>
      <c r="H7" s="66"/>
    </row>
    <row r="8" spans="1:8" x14ac:dyDescent="0.35">
      <c r="A8" s="161"/>
      <c r="B8" s="77" t="s">
        <v>67</v>
      </c>
      <c r="C8" s="156">
        <f>'CACFP Reimbursement'!J30</f>
        <v>0</v>
      </c>
      <c r="D8" s="106"/>
      <c r="E8" s="106"/>
      <c r="F8" s="106"/>
      <c r="G8" s="13"/>
      <c r="H8" s="66"/>
    </row>
    <row r="9" spans="1:8" x14ac:dyDescent="0.35">
      <c r="A9" s="153"/>
      <c r="B9" s="143" t="s">
        <v>68</v>
      </c>
      <c r="C9" s="47">
        <f>'SFSP Reimbursement'!G20</f>
        <v>0</v>
      </c>
      <c r="D9" s="63"/>
      <c r="E9" s="61"/>
      <c r="F9" s="152" t="s">
        <v>69</v>
      </c>
      <c r="G9" s="315">
        <f>SUM(C7:C9)</f>
        <v>0</v>
      </c>
      <c r="H9" s="8"/>
    </row>
    <row r="10" spans="1:8" x14ac:dyDescent="0.35">
      <c r="A10" s="107"/>
      <c r="B10" s="131"/>
      <c r="C10" s="131"/>
      <c r="D10" s="131"/>
      <c r="E10" s="131"/>
      <c r="F10" s="131"/>
      <c r="G10" s="85" t="s">
        <v>85</v>
      </c>
      <c r="H10" s="102">
        <f>SUM(G5:G6,G9)</f>
        <v>0</v>
      </c>
    </row>
    <row r="11" spans="1:8" x14ac:dyDescent="0.35">
      <c r="A11" s="104" t="s">
        <v>56</v>
      </c>
      <c r="B11" s="119"/>
      <c r="C11" s="105"/>
      <c r="D11" s="119"/>
      <c r="E11" s="105"/>
      <c r="F11" s="119"/>
      <c r="G11" s="105"/>
      <c r="H11" s="130"/>
    </row>
    <row r="12" spans="1:8" x14ac:dyDescent="0.35">
      <c r="A12" s="103"/>
      <c r="B12" s="77" t="s">
        <v>79</v>
      </c>
      <c r="C12" s="156">
        <f>Costs!J9</f>
        <v>0</v>
      </c>
      <c r="D12" s="106"/>
      <c r="E12" s="106"/>
      <c r="F12" s="106"/>
      <c r="G12" s="106"/>
      <c r="H12" s="8"/>
    </row>
    <row r="13" spans="1:8" x14ac:dyDescent="0.35">
      <c r="A13" s="103"/>
      <c r="B13" s="77" t="s">
        <v>80</v>
      </c>
      <c r="C13" s="156">
        <f>Costs!J14</f>
        <v>0</v>
      </c>
      <c r="D13" s="126"/>
      <c r="E13" s="126"/>
      <c r="F13" s="106"/>
      <c r="G13" s="106"/>
      <c r="H13" s="8"/>
    </row>
    <row r="14" spans="1:8" x14ac:dyDescent="0.35">
      <c r="A14" s="103"/>
      <c r="B14" s="77" t="s">
        <v>81</v>
      </c>
      <c r="C14" s="156">
        <f>Costs!J19</f>
        <v>0</v>
      </c>
      <c r="D14" s="157"/>
      <c r="E14" s="64"/>
      <c r="F14" s="155" t="s">
        <v>82</v>
      </c>
      <c r="G14" s="156">
        <f>SUM(C12:C14)</f>
        <v>0</v>
      </c>
      <c r="H14" s="8"/>
    </row>
    <row r="15" spans="1:8" x14ac:dyDescent="0.35">
      <c r="A15" s="103"/>
      <c r="B15" s="106"/>
      <c r="C15" s="106"/>
      <c r="D15" s="62"/>
      <c r="E15" s="158"/>
      <c r="F15" s="159" t="s">
        <v>83</v>
      </c>
      <c r="G15" s="160">
        <f>Costs!J26</f>
        <v>0</v>
      </c>
      <c r="H15" s="8"/>
    </row>
    <row r="16" spans="1:8" x14ac:dyDescent="0.35">
      <c r="A16" s="103"/>
      <c r="B16" s="106"/>
      <c r="C16" s="106"/>
      <c r="D16" s="64"/>
      <c r="E16" s="64"/>
      <c r="F16" s="155" t="s">
        <v>84</v>
      </c>
      <c r="G16" s="160">
        <f>Costs!J28</f>
        <v>0</v>
      </c>
      <c r="H16" s="8"/>
    </row>
    <row r="17" spans="1:8" x14ac:dyDescent="0.35">
      <c r="A17" s="107"/>
      <c r="B17" s="131"/>
      <c r="C17" s="131"/>
      <c r="D17" s="131"/>
      <c r="E17" s="131"/>
      <c r="F17" s="131"/>
      <c r="G17" s="85" t="s">
        <v>86</v>
      </c>
      <c r="H17" s="102">
        <f>SUM(G14:G16)</f>
        <v>0</v>
      </c>
    </row>
    <row r="19" spans="1:8" x14ac:dyDescent="0.35">
      <c r="A19" s="164" t="s">
        <v>140</v>
      </c>
      <c r="B19" s="316"/>
      <c r="C19" s="316"/>
      <c r="D19" s="316"/>
      <c r="E19" s="12"/>
      <c r="F19" s="12"/>
      <c r="G19" s="12"/>
      <c r="H19" s="12"/>
    </row>
    <row r="20" spans="1:8" x14ac:dyDescent="0.35">
      <c r="C20" s="1" t="s">
        <v>56</v>
      </c>
      <c r="D20" s="319">
        <f>H17</f>
        <v>0</v>
      </c>
    </row>
    <row r="21" spans="1:8" x14ac:dyDescent="0.35">
      <c r="A21" s="62"/>
      <c r="B21" s="62"/>
      <c r="C21" s="317" t="s">
        <v>139</v>
      </c>
      <c r="D21" s="369">
        <v>10</v>
      </c>
    </row>
    <row r="22" spans="1:8" x14ac:dyDescent="0.35">
      <c r="A22" s="62"/>
      <c r="B22" s="62"/>
      <c r="C22" s="318" t="s">
        <v>142</v>
      </c>
      <c r="D22" s="319">
        <f>SUMPRODUCT(H17/D21)</f>
        <v>0</v>
      </c>
    </row>
    <row r="23" spans="1:8" x14ac:dyDescent="0.35">
      <c r="A23" s="62"/>
      <c r="B23" s="62"/>
      <c r="C23" s="318" t="s">
        <v>143</v>
      </c>
      <c r="D23" s="319">
        <f>SUM(D22*3)</f>
        <v>0</v>
      </c>
    </row>
    <row r="24" spans="1:8" x14ac:dyDescent="0.35">
      <c r="A24" s="320"/>
      <c r="B24" s="320"/>
      <c r="C24" s="321" t="s">
        <v>144</v>
      </c>
      <c r="D24" s="322">
        <f>SUM(H10,-H17)</f>
        <v>0</v>
      </c>
    </row>
    <row r="25" spans="1:8" ht="11.4" customHeight="1" x14ac:dyDescent="0.35"/>
    <row r="26" spans="1:8" ht="112.8" customHeight="1" x14ac:dyDescent="0.35">
      <c r="C26" s="323" t="s">
        <v>141</v>
      </c>
      <c r="D26" s="324" t="s">
        <v>153</v>
      </c>
      <c r="E26" s="273"/>
      <c r="F26" s="421" t="s">
        <v>145</v>
      </c>
      <c r="G26" s="422"/>
      <c r="H26" s="409"/>
    </row>
    <row r="27" spans="1:8" x14ac:dyDescent="0.35">
      <c r="D27" s="272"/>
    </row>
    <row r="28" spans="1:8" ht="44.4" customHeight="1" x14ac:dyDescent="0.35">
      <c r="D28" s="274"/>
      <c r="E28" s="274"/>
    </row>
    <row r="31" spans="1:8" x14ac:dyDescent="0.35">
      <c r="D31" s="4"/>
      <c r="E31" s="271"/>
    </row>
    <row r="32" spans="1:8" x14ac:dyDescent="0.35">
      <c r="A32" s="1"/>
      <c r="E32" s="1"/>
      <c r="G32" s="1"/>
      <c r="H32" s="49"/>
    </row>
  </sheetData>
  <sheetProtection password="D881" sheet="1" objects="1" scenarios="1"/>
  <mergeCells count="2">
    <mergeCell ref="A3:H3"/>
    <mergeCell ref="F26:G26"/>
  </mergeCells>
  <conditionalFormatting sqref="D27">
    <cfRule type="expression" dxfId="2" priority="4">
      <formula>"D23&gt;D22"</formula>
    </cfRule>
  </conditionalFormatting>
  <conditionalFormatting sqref="C26">
    <cfRule type="expression" dxfId="1" priority="3">
      <formula>D24&lt;D23</formula>
    </cfRule>
  </conditionalFormatting>
  <conditionalFormatting sqref="D26">
    <cfRule type="expression" dxfId="0" priority="1">
      <formula>$D$24&gt;$D$23</formula>
    </cfRule>
  </conditionalFormatting>
  <pageMargins left="0.45" right="0.45" top="0.75" bottom="0.75" header="0.3" footer="0.3"/>
  <pageSetup orientation="portrait" r:id="rId1"/>
  <headerFooter>
    <oddHeader xml:space="preserve">&amp;L&amp;"Arial Narrow,Italic"&amp;9Department of Agriculture&amp;C&amp;"Arial Narrow,Bold"&amp;11Budget Tool, Nutrition Program 
Income and Cost Summary&amp;R&amp;"Arial Narrow,Regular"&amp;9Budget Tool | Program Income | Expenses
April 26, 2016
</oddHeader>
  </headerFooter>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7</vt:i4>
      </vt:variant>
    </vt:vector>
  </HeadingPairs>
  <TitlesOfParts>
    <vt:vector size="7" baseType="lpstr">
      <vt:lpstr>SNP Reimbursement</vt:lpstr>
      <vt:lpstr>CACFP Reimbursement</vt:lpstr>
      <vt:lpstr>SFSP Reimbursement</vt:lpstr>
      <vt:lpstr>Payment Income</vt:lpstr>
      <vt:lpstr>Other Income</vt:lpstr>
      <vt:lpstr>Costs</vt:lpstr>
      <vt:lpstr>Income-Cost Summary</vt:lpstr>
    </vt:vector>
  </TitlesOfParts>
  <Company/>
  <LinksUpToDate>false</LinksUpToDate>
  <SharedDoc>false</SharedDoc>
  <HyperlinksChanged>false</HyperlinksChanged>
  <AppVersion>14.0300</AppVersion>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